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870f7658a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reer Research" sheetId="1" r:id="Rb3452547eb04469b"/>
    <x:sheet xmlns:r="http://schemas.openxmlformats.org/officeDocument/2006/relationships" name="Applications" sheetId="2" r:id="R07811043312841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0%"/>
  </x:numFmts>
  <x:fonts count="10">
    <x:font>
      <x:sz val="11"/>
      <x:name val="Carlito"/>
    </x:font>
    <x:font>
      <x:sz val="10"/>
      <x:color rgb="FF101828"/>
      <x:name val="Arial"/>
    </x:font>
    <x:font>
      <x:b/>
      <x:sz val="16"/>
      <x:color rgb="FF14213D"/>
      <x:name val="Arial"/>
    </x:font>
    <x:font>
      <x:i/>
      <x:sz val="10"/>
      <x:color rgb="FF5F6B7A"/>
      <x:name val="Arial"/>
    </x:font>
    <x:font>
      <x:b/>
      <x:sz val="10"/>
      <x:color rgb="FFFFFFFF"/>
      <x:name val="Arial"/>
    </x:font>
    <x:font>
      <x:b/>
      <x:sz val="10"/>
      <x:color rgb="FF14213D"/>
      <x:name val="Arial"/>
    </x:font>
    <x:font>
      <x:b/>
      <x:sz val="9"/>
      <x:color rgb="FF5F6B7A"/>
      <x:name val="Arial"/>
    </x:font>
    <x:font>
      <x:b/>
      <x:sz val="14"/>
      <x:color rgb="FF14213D"/>
      <x:name val="Arial"/>
    </x:font>
    <x:font>
      <x:b/>
      <x:sz val="10"/>
      <x:color rgb="FF2563EB"/>
      <x:name val="Arial"/>
    </x:font>
    <x:font>
      <x:i/>
      <x:sz val="9"/>
      <x:color rgb="FF5F6B7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4213D"/>
      </x:patternFill>
    </x:fill>
    <x:fill>
      <x:patternFill patternType="solid">
        <x:fgColor rgb="FFFFF4CC"/>
      </x:patternFill>
    </x:fill>
    <x:fill>
      <x:patternFill patternType="solid">
        <x:fgColor rgb="FFE8EEF8"/>
      </x:patternFill>
    </x:fill>
    <x:fill>
      <x:patternFill patternType="solid">
        <x:fgColor rgb="FFFFFFFF"/>
      </x:patternFill>
    </x:fill>
    <x:fill>
      <x:patternFill patternType="solid">
        <x:fgColor rgb="FFF5F7FB"/>
      </x:patternFill>
    </x:fill>
    <x:fill>
      <x:patternFill patternType="solid">
        <x:fgColor rgb="FF2563EB"/>
      </x:patternFill>
    </x:fill>
  </x:fills>
  <x:borders count="14">
    <x:border/>
    <x:border>
      <x:bottom style="thin">
        <x:color rgb="FFDBE2EE"/>
      </x:bottom>
    </x:border>
    <x:border>
      <x:left style="thin">
        <x:color rgb="FF14213D"/>
      </x:left>
      <x:top style="thin">
        <x:color rgb="FF14213D"/>
      </x:top>
      <x:bottom style="thin">
        <x:color rgb="FF14213D"/>
      </x:bottom>
    </x:border>
    <x:border>
      <x:top style="thin">
        <x:color rgb="FF14213D"/>
      </x:top>
      <x:bottom style="thin">
        <x:color rgb="FF14213D"/>
      </x:bottom>
    </x:border>
    <x:border>
      <x:right style="thin">
        <x:color rgb="FF14213D"/>
      </x:right>
      <x:top style="thin">
        <x:color rgb="FF14213D"/>
      </x:top>
      <x:bottom style="thin">
        <x:color rgb="FF14213D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BE2EE"/>
      </x:left>
      <x:top style="thin">
        <x:color rgb="FFDBE2EE"/>
      </x:top>
      <x:bottom style="thin">
        <x:color rgb="FFDBE2EE"/>
      </x:bottom>
    </x:border>
    <x:border>
      <x:top style="thin">
        <x:color rgb="FFDBE2EE"/>
      </x:top>
      <x:bottom style="thin">
        <x:color rgb="FFDBE2EE"/>
      </x:bottom>
    </x:border>
    <x:border>
      <x:right style="thin">
        <x:color rgb="FFDBE2EE"/>
      </x:right>
      <x:top style="thin">
        <x:color rgb="FFDBE2EE"/>
      </x:top>
      <x:bottom style="thin">
        <x:color rgb="FFDBE2EE"/>
      </x:bottom>
    </x:border>
    <x:border>
      <x:left style="thin">
        <x:color rgb="FFDBE2EE"/>
      </x:left>
      <x:right style="thin">
        <x:color rgb="FFDBE2EE"/>
      </x:right>
      <x:top style="thin">
        <x:color rgb="FFDBE2EE"/>
      </x:top>
      <x:bottom style="thin">
        <x:color rgb="FFDBE2EE"/>
      </x:bottom>
    </x:border>
    <x:border>
      <x:right style="thin">
        <x:color rgb="FFFFFFFF"/>
      </x:right>
      <x:bottom style="thin">
        <x:color rgb="FF14213D"/>
      </x:bottom>
    </x:border>
    <x:border>
      <x:left style="thin">
        <x:color rgb="FFFFFFFF"/>
      </x:left>
      <x:right style="thin">
        <x:color rgb="FFFFFFFF"/>
      </x:right>
      <x:bottom style="thin">
        <x:color rgb="FF14213D"/>
      </x:bottom>
    </x:border>
    <x:border>
      <x:left style="thin">
        <x:color rgb="FFFFFFFF"/>
      </x:left>
      <x:bottom style="thin">
        <x:color rgb="FF14213D"/>
      </x:bottom>
    </x:border>
    <x:border>
      <x:top style="thin">
        <x:color rgb="FFDBE2EE"/>
      </x:top>
    </x:border>
  </x:borders>
  <x:cellStyleXfs count="1">
    <x:xf numFmtId="0" fontId="0" fillId="0" borderId="0"/>
  </x:cellStyleXfs>
  <x:cellXfs count="9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200" fontId="1" fillId="3" borderId="5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/>
    </x:xf>
    <x:xf numFmtId="201" fontId="7" fillId="5" borderId="9" xfId="0" applyNumberFormat="1" applyFont="1" applyFill="1" applyBorder="1" applyAlignment="1">
      <x:alignment vertical="center"/>
    </x:xf>
    <x:xf numFmtId="201" fontId="7" fillId="5" borderId="9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9" xfId="0" applyNumberFormat="1" applyFont="1" applyFill="1" applyBorder="1" applyAlignment="1">
      <x:alignment vertical="center"/>
    </x:xf>
    <x:xf numFmtId="0" fontId="8" fillId="5" borderId="9" xfId="0" applyNumberFormat="1" applyFont="1" applyFill="1" applyBorder="1" applyAlignment="1">
      <x:alignment vertical="center" wrapText="1"/>
    </x:xf>
    <x:xf numFmtId="0" fontId="8" fillId="5" borderId="9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4" fillId="7" borderId="10" xfId="0" applyNumberFormat="1" applyFont="1" applyFill="1" applyBorder="1" applyAlignment="1">
      <x:alignment vertical="center"/>
    </x:xf>
    <x:xf numFmtId="0" fontId="4" fillId="7" borderId="11" xfId="0" applyNumberFormat="1" applyFont="1" applyFill="1" applyBorder="1" applyAlignment="1">
      <x:alignment vertical="center"/>
    </x:xf>
    <x:xf numFmtId="0" fontId="4" fillId="7" borderId="12" xfId="0" applyNumberFormat="1" applyFont="1" applyFill="1" applyBorder="1" applyAlignment="1">
      <x:alignment vertical="center"/>
    </x:xf>
    <x:xf numFmtId="0" fontId="4" fillId="7" borderId="10" xfId="0" applyNumberFormat="1" applyFont="1" applyFill="1" applyBorder="1" applyAlignment="1">
      <x:alignment vertical="center" wrapText="1"/>
    </x:xf>
    <x:xf numFmtId="0" fontId="4" fillId="7" borderId="11" xfId="0" applyNumberFormat="1" applyFont="1" applyFill="1" applyBorder="1" applyAlignment="1">
      <x:alignment vertical="center" wrapText="1"/>
    </x:xf>
    <x:xf numFmtId="0" fontId="4" fillId="7" borderId="12" xfId="0" applyNumberFormat="1" applyFont="1" applyFill="1" applyBorder="1" applyAlignment="1">
      <x:alignment vertical="center" wrapText="1"/>
    </x:xf>
    <x:xf numFmtId="0" fontId="4" fillId="7" borderId="10" xfId="0" applyNumberFormat="1" applyFont="1" applyFill="1" applyBorder="1" applyAlignment="1">
      <x:alignment horizontal="center" vertical="center" wrapText="1"/>
    </x:xf>
    <x:xf numFmtId="0" fontId="4" fillId="7" borderId="11" xfId="0" applyNumberFormat="1" applyFont="1" applyFill="1" applyBorder="1" applyAlignment="1">
      <x:alignment horizontal="center" vertical="center" wrapText="1"/>
    </x:xf>
    <x:xf numFmtId="0" fontId="4" fillId="7" borderId="12" xfId="0" applyNumberFormat="1" applyFont="1" applyFill="1" applyBorder="1" applyAlignment="1">
      <x:alignment horizontal="center" vertical="center" wrapText="1"/>
    </x:xf>
    <x:xf numFmtId="0" fontId="1" fillId="0" borderId="7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top"/>
    </x:xf>
    <x:xf numFmtId="0" fontId="1" fillId="0" borderId="7" xfId="0" applyNumberFormat="1" applyFont="1" applyFill="1" applyBorder="1" applyAlignment="1">
      <x:alignment vertical="top"/>
    </x:xf>
    <x:xf numFmtId="0" fontId="1" fillId="0" borderId="13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13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/>
    </x:xf>
    <x:xf numFmtId="0" fontId="1" fillId="5" borderId="7" xfId="0" applyNumberFormat="1" applyFont="1" applyFill="1" applyBorder="1" applyAlignment="1">
      <x:alignment vertical="top" wrapText="1"/>
    </x:xf>
    <x:xf numFmtId="0" fontId="1" fillId="5" borderId="7" xfId="0" applyNumberFormat="1" applyFont="1" applyFill="1" applyBorder="1" applyAlignment="1">
      <x:alignment vertical="top"/>
    </x:xf>
    <x:xf numFmtId="0" fontId="1" fillId="5" borderId="13" xfId="0" applyNumberFormat="1" applyFont="1" applyFill="1" applyBorder="1" applyAlignment="1">
      <x:alignment vertical="top" wrapText="1"/>
    </x:xf>
    <x:xf numFmtId="0" fontId="1" fillId="5" borderId="13" xfId="0" applyNumberFormat="1" applyFont="1" applyFill="1" applyBorder="1" applyAlignment="1">
      <x:alignment vertical="top"/>
    </x:xf>
    <x:xf numFmtId="0" fontId="1" fillId="3" borderId="1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/>
    </x:xf>
    <x:xf numFmtId="0" fontId="1" fillId="3" borderId="7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/>
    </x:xf>
    <x:xf numFmtId="0" fontId="1" fillId="3" borderId="13" xfId="0" applyNumberFormat="1" applyFont="1" applyFill="1" applyBorder="1" applyAlignment="1">
      <x:alignment vertical="top" wrapText="1"/>
    </x:xf>
    <x:xf numFmtId="0" fontId="1" fillId="3" borderId="13" xfId="0" applyNumberFormat="1" applyFont="1" applyFill="1" applyBorder="1" applyAlignment="1">
      <x:alignment vertical="top"/>
    </x:xf>
    <x:xf numFmtId="200" fontId="1" fillId="3" borderId="1" xfId="0" applyNumberFormat="1" applyFont="1" applyFill="1" applyBorder="1" applyAlignment="1">
      <x:alignment vertical="top"/>
    </x:xf>
    <x:xf numFmtId="200" fontId="1" fillId="3" borderId="7" xfId="0" applyNumberFormat="1" applyFont="1" applyFill="1" applyBorder="1" applyAlignment="1">
      <x:alignment vertical="top"/>
    </x:xf>
    <x:xf numFmtId="200" fontId="1" fillId="3" borderId="13" xfId="0" applyNumberFormat="1" applyFont="1" applyFill="1" applyBorder="1" applyAlignment="1">
      <x:alignment vertical="top"/>
    </x:xf>
    <x:xf numFmtId="0" fontId="7" fillId="5" borderId="9" xfId="0" applyNumberFormat="1" applyFont="1" applyFill="1" applyBorder="1" applyAlignment="1">
      <x:alignment horizontal="center" vertical="center"/>
    </x:xf>
    <x:xf numFmtId="202" fontId="7" fillId="5" borderId="9" xfId="0" applyNumberFormat="1" applyFont="1" applyFill="1" applyBorder="1" applyAlignment="1">
      <x:alignment horizontal="center" vertical="center"/>
    </x:xf>
    <x:xf numFmtId="0" fontId="1" fillId="6" borderId="1" xfId="0" applyNumberFormat="1" applyFont="1" applyFill="1" applyBorder="1" applyAlignment="1">
      <x:alignment vertical="top"/>
    </x:xf>
    <x:xf numFmtId="0" fontId="1" fillId="6" borderId="7" xfId="0" applyNumberFormat="1" applyFont="1" applyFill="1" applyBorder="1" applyAlignment="1">
      <x:alignment vertical="top"/>
    </x:xf>
    <x:xf numFmtId="0" fontId="1" fillId="6" borderId="13" xfId="0" applyNumberFormat="1" applyFont="1" applyFill="1" applyBorder="1" applyAlignment="1">
      <x:alignment vertical="top"/>
    </x:xf>
    <x:xf numFmtId="0" fontId="1" fillId="6" borderId="1" xfId="0" applyNumberFormat="1" applyFont="1" applyFill="1" applyBorder="1" applyAlignment="1">
      <x:alignment vertical="top" wrapText="1"/>
    </x:xf>
    <x:xf numFmtId="0" fontId="1" fillId="6" borderId="7" xfId="0" applyNumberFormat="1" applyFont="1" applyFill="1" applyBorder="1" applyAlignment="1">
      <x:alignment vertical="top" wrapText="1"/>
    </x:xf>
    <x:xf numFmtId="0" fontId="1" fillId="6" borderId="13" xfId="0" applyNumberFormat="1" applyFont="1" applyFill="1" applyBorder="1" applyAlignment="1">
      <x:alignment vertical="top" wrapText="1"/>
    </x:xf>
    <x:xf numFmtId="200" fontId="1" fillId="3" borderId="1" xfId="0" applyNumberFormat="1" applyFont="1" applyFill="1" applyBorder="1" applyAlignment="1">
      <x:alignment vertical="top" wrapText="1"/>
    </x:xf>
    <x:xf numFmtId="200" fontId="1" fillId="3" borderId="7" xfId="0" applyNumberFormat="1" applyFont="1" applyFill="1" applyBorder="1" applyAlignment="1">
      <x:alignment vertical="top" wrapText="1"/>
    </x:xf>
    <x:xf numFmtId="200" fontId="1" fillId="3" borderId="13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200" fontId="1" fillId="3" borderId="7" xfId="0" applyNumberFormat="1" applyFont="1" applyFill="1" applyBorder="1" applyAlignment="1">
      <x:alignment vertical="center"/>
    </x:xf>
    <x:xf numFmtId="0" fontId="1" fillId="5" borderId="7" xfId="0" applyNumberFormat="1" applyFont="1" applyFill="1" applyBorder="1" applyAlignment="1">
      <x:alignment vertical="center" wrapText="1"/>
    </x:xf>
    <x:xf numFmtId="0" fontId="1" fillId="3" borderId="13" xfId="0" applyNumberFormat="1" applyFont="1" applyFill="1" applyBorder="1" applyAlignment="1">
      <x:alignment vertical="center" wrapText="1"/>
    </x:xf>
    <x:xf numFmtId="200" fontId="1" fillId="3" borderId="13" xfId="0" applyNumberFormat="1" applyFont="1" applyFill="1" applyBorder="1" applyAlignment="1">
      <x:alignment vertical="center"/>
    </x:xf>
    <x:xf numFmtId="0" fontId="1" fillId="5" borderId="1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 wrapText="1"/>
    </x:xf>
    <x:xf numFmtId="200" fontId="1" fillId="3" borderId="7" xfId="0" applyNumberFormat="1" applyFont="1" applyFill="1" applyBorder="1" applyAlignment="1">
      <x:alignment vertical="center" wrapText="1"/>
    </x:xf>
    <x:xf numFmtId="0" fontId="1" fillId="3" borderId="13" xfId="0" applyNumberFormat="1" applyFont="1" applyFill="1" applyBorder="1" applyAlignment="1">
      <x:alignment vertical="center"/>
    </x:xf>
    <x:xf numFmtId="0" fontId="1" fillId="6" borderId="13" xfId="0" applyNumberFormat="1" applyFont="1" applyFill="1" applyBorder="1" applyAlignment="1">
      <x:alignment vertical="center" wrapText="1"/>
    </x:xf>
    <x:xf numFmtId="200" fontId="1" fillId="3" borderId="1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e2df665ea4ce8" /><Relationship Type="http://schemas.openxmlformats.org/officeDocument/2006/relationships/theme" Target="/xl/theme/theme1.xml" Id="R06a7d000881b45ec" /><Relationship Type="http://schemas.openxmlformats.org/officeDocument/2006/relationships/sharedStrings" Target="/xl/sharedStrings.xml" Id="Rd910f01452b04754" /><Relationship Type="http://schemas.openxmlformats.org/officeDocument/2006/relationships/worksheet" Target="/xl/worksheets/sheet1.xml" Id="Rb3452547eb04469b" /><Relationship Type="http://schemas.openxmlformats.org/officeDocument/2006/relationships/worksheet" Target="/xl/worksheets/sheet2.xml" Id="R07811043312841be" /></Relationships>
</file>

<file path=xl/tables/table1.xml><?xml version="1.0" encoding="utf-8"?>
<x:table xmlns:x="http://schemas.openxmlformats.org/spreadsheetml/2006/main" id="1" name="CareerVacancies" displayName="CareerVacancies" ref="A15:M45" headerRowCount="1" totalsRowCount="0" totalsRowShown="0">
  <x:autoFilter ref="A15:M45"/>
  <x:tableColumns count="13">
    <x:tableColumn id="1" name="Vacancy ID"/>
    <x:tableColumn id="2" name="Employer"/>
    <x:tableColumn id="3" name="Role title"/>
    <x:tableColumn id="4" name="Official vacancy URL"/>
    <x:tableColumn id="5" name="Location"/>
    <x:tableColumn id="6" name="Role lane"/>
    <x:tableColumn id="7" name="Closing date"/>
    <x:tableColumn id="8" name="Minimum evidence"/>
    <x:tableColumn id="9" name="Work and shift conditions"/>
    <x:tableColumn id="10" name="Fit status"/>
    <x:tableColumn id="11" name="Priority"/>
    <x:tableColumn id="12" name="Training required"/>
    <x:tableColumn id="13" name="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reerApplications" displayName="CareerApplications" ref="A10:K60" headerRowCount="1" totalsRowCount="0" totalsRowShown="0">
  <x:autoFilter ref="A10:K60"/>
  <x:tableColumns count="11">
    <x:tableColumn id="1" name="Application ID"/>
    <x:tableColumn id="2" name="Vacancy ID"/>
    <x:tableColumn id="3" name="Employer"/>
    <x:tableColumn id="4" name="Role title"/>
    <x:tableColumn id="5" name="Applied date"/>
    <x:tableColumn id="6" name="CV version"/>
    <x:tableColumn id="7" name="Status"/>
    <x:tableColumn id="8" name="Next action"/>
    <x:tableColumn id="9" name="Next action date"/>
    <x:tableColumn id="10" name="Official vacancy URL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d0ed8756a394ca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2708fdcbca84686" /></Relationships>
</file>

<file path=xl/worksheets/sheet1.xml><?xml version="1.0" encoding="utf-8"?>
<x:worksheet xmlns:x="http://schemas.openxmlformats.org/spreadsheetml/2006/main">
  <x:sheetPr>
    <x:tabColor rgb="FF14213D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24" hidden="0" customWidth="1"/>
    <x:col min="4" max="4" width="34" hidden="0" customWidth="1"/>
    <x:col min="5" max="5" width="16" hidden="0" customWidth="1"/>
    <x:col min="6" max="6" width="22" hidden="0" customWidth="1"/>
    <x:col min="7" max="7" width="13" hidden="0" customWidth="1"/>
    <x:col min="8" max="8" width="32" hidden="0" customWidth="1"/>
    <x:col min="9" max="9" width="30" hidden="0" customWidth="1"/>
    <x:col min="10" max="10" width="18" hidden="0" customWidth="1"/>
    <x:col min="11" max="11" width="10" hidden="0" customWidth="1"/>
    <x:col min="12" max="12" width="16" hidden="0" customWidth="1"/>
    <x:col min="13" max="13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4" customHeight="1">
      <x:c r="A2" s="3" t="str">
        <x:v>Career Research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4" t="str">
        <x:v>Define one target, compare official vacancies and decide what evidence to build before paying for training.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</x:row>
    <x:row r="5">
      <x:c r="A5" s="8" t="str">
        <x:v>Target setup</x:v>
      </x:c>
      <x:c r="B5" s="9" t="str"/>
      <x:c r="C5" s="9" t="str"/>
      <x:c r="D5" s="9" t="str"/>
      <x:c r="E5" s="9" t="str"/>
      <x:c r="F5" s="9" t="str"/>
      <x:c r="G5" s="9" t="str"/>
      <x:c r="H5" s="9" t="str"/>
      <x:c r="I5" s="9" t="str"/>
      <x:c r="J5" s="9" t="str"/>
      <x:c r="K5" s="9" t="str"/>
      <x:c r="L5" s="9" t="str"/>
      <x:c r="M5" s="10" t="str"/>
    </x:row>
    <x:row r="6">
      <x:c r="A6" s="11" t="str">
        <x:v>Target role</x:v>
      </x:c>
      <x:c r="B6" s="11" t="str"/>
      <x:c r="C6" s="11" t="str">
        <x:v>Target region</x:v>
      </x:c>
      <x:c r="D6" s="11" t="str"/>
      <x:c r="E6" s="11" t="str">
        <x:v>Role lane</x:v>
      </x:c>
      <x:c r="F6" s="11" t="str"/>
      <x:c r="G6" s="11" t="str">
        <x:v>Work authorization checked</x:v>
      </x:c>
      <x:c r="H6" s="11" t="str"/>
      <x:c r="I6" s="11" t="str">
        <x:v>Site and shift conditions checked</x:v>
      </x:c>
      <x:c r="J6" s="11" t="str"/>
      <x:c r="K6" s="11" t="str">
        <x:v>Next review date</x:v>
      </x:c>
      <x:c r="L6" s="11" t="str"/>
      <x:c r="M6" s="2"/>
    </x:row>
    <x:row r="7">
      <x:c r="A7" s="2"/>
      <x:c r="B7" s="13" t="str">
        <x:v>Enter target role</x:v>
      </x:c>
      <x:c r="C7" s="2"/>
      <x:c r="D7" s="13" t="str">
        <x:v>Enter country or region</x:v>
      </x:c>
      <x:c r="E7" s="2"/>
      <x:c r="F7" s="13" t="str">
        <x:v>Choose a lane</x:v>
      </x:c>
      <x:c r="G7" s="2"/>
      <x:c r="H7" s="13" t="str">
        <x:v>No</x:v>
      </x:c>
      <x:c r="I7" s="2"/>
      <x:c r="J7" s="13" t="str">
        <x:v>No</x:v>
      </x:c>
      <x:c r="K7" s="2"/>
      <x:c r="L7" s="14"/>
      <x:c r="M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>
      <x:c r="A9" s="17" t="str">
        <x:v>Research summary</x:v>
      </x:c>
      <x:c r="B9" s="18" t="str"/>
      <x:c r="C9" s="18" t="str"/>
      <x:c r="D9" s="18" t="str"/>
      <x:c r="E9" s="18" t="str"/>
      <x:c r="F9" s="18" t="str"/>
      <x:c r="G9" s="18" t="str"/>
      <x:c r="H9" s="18" t="str"/>
      <x:c r="I9" s="18" t="str"/>
      <x:c r="J9" s="18" t="str"/>
      <x:c r="K9" s="18" t="str"/>
      <x:c r="L9" s="18" t="str"/>
      <x:c r="M9" s="19" t="str"/>
    </x:row>
    <x:row r="10">
      <x:c r="A10" s="20" t="str">
        <x:v>Vacancies captured</x:v>
      </x:c>
      <x:c r="B10" s="20" t="str"/>
      <x:c r="C10" s="20" t="str">
        <x:v>Ready to apply</x:v>
      </x:c>
      <x:c r="D10" s="20" t="str"/>
      <x:c r="E10" s="20" t="str">
        <x:v>Gaps to close</x:v>
      </x:c>
      <x:c r="F10" s="20" t="str"/>
      <x:c r="G10" s="20" t="str">
        <x:v>Blocked</x:v>
      </x:c>
      <x:c r="H10" s="20" t="str"/>
      <x:c r="I10" s="20" t="str">
        <x:v>Training marked required</x:v>
      </x:c>
      <x:c r="J10" s="20" t="str"/>
      <x:c r="K10" s="20" t="str">
        <x:v>Current action</x:v>
      </x:c>
      <x:c r="L10" s="20" t="str"/>
      <x:c r="M10" s="2"/>
    </x:row>
    <x:row r="11">
      <x:c r="A11" s="2"/>
      <x:c r="B11" s="25" t="n">
        <x:f>COUNTA(A16:A45)</x:f>
        <x:v>0</x:v>
      </x:c>
      <x:c r="C11" s="2"/>
      <x:c r="D11" s="25" t="n">
        <x:f>COUNTIFS(J16:J45,"Ready to apply")</x:f>
        <x:v>0</x:v>
      </x:c>
      <x:c r="E11" s="2"/>
      <x:c r="F11" s="25" t="n">
        <x:f>COUNTIFS(J16:J45,"Gap to close")</x:f>
        <x:v>0</x:v>
      </x:c>
      <x:c r="G11" s="2"/>
      <x:c r="H11" s="25" t="n">
        <x:f>COUNTIFS(J16:J45,"Blocked")</x:f>
        <x:v>0</x:v>
      </x:c>
      <x:c r="I11" s="2"/>
      <x:c r="J11" s="25" t="n">
        <x:f>COUNTIFS(L16:L45,"Yes")</x:f>
        <x:v>0</x:v>
      </x:c>
      <x:c r="K11" s="2"/>
      <x:c r="L11" s="29" t="str">
        <x:f>IF(COUNTA(B7,D7,F7)&lt;3,"Complete target setup",IF(COUNTA(A16:A45)&lt;10,"Research 10 vacancies",IF(COUNTIFS(J16:J45,"Ready to apply")&gt;=3,"Run first application batch","Close the most frequent gap")))</x:f>
        <x:v>Research 10 vacancies</x:v>
      </x:c>
      <x:c r="M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34" customHeight="1">
      <x:c r="A13" s="32" t="str">
        <x:v>Use official employer or standards-owner pages. Record minimum requirements separately from preferences. Never pay for a job offer or describe a lab as production experience.</x:v>
      </x:c>
      <x:c r="B13" s="32"/>
      <x:c r="C13" s="32"/>
      <x:c r="D13" s="32"/>
      <x:c r="E13" s="32"/>
      <x:c r="F13" s="32"/>
      <x:c r="G13" s="32"/>
      <x:c r="H13" s="32"/>
      <x:c r="I13" s="32"/>
      <x:c r="J13" s="32"/>
      <x:c r="K13" s="32"/>
      <x:c r="L13" s="32"/>
      <x:c r="M13" s="32"/>
    </x:row>
    <x:row r="14">
      <x:c r="A14" s="8" t="str">
        <x:v>Vacancy comparison</x:v>
      </x:c>
      <x:c r="B14" s="9" t="str"/>
      <x:c r="C14" s="9" t="str"/>
      <x:c r="D14" s="9" t="str"/>
      <x:c r="E14" s="9" t="str"/>
      <x:c r="F14" s="9" t="str"/>
      <x:c r="G14" s="9" t="str"/>
      <x:c r="H14" s="9" t="str"/>
      <x:c r="I14" s="9" t="str"/>
      <x:c r="J14" s="9" t="str"/>
      <x:c r="K14" s="9" t="str"/>
      <x:c r="L14" s="9" t="str"/>
      <x:c r="M14" s="10" t="str"/>
    </x:row>
    <x:row r="15">
      <x:c r="A15" s="41" t="str">
        <x:v>Vacancy ID</x:v>
      </x:c>
      <x:c r="B15" s="42" t="str">
        <x:v>Employer</x:v>
      </x:c>
      <x:c r="C15" s="42" t="str">
        <x:v>Role title</x:v>
      </x:c>
      <x:c r="D15" s="42" t="str">
        <x:v>Official vacancy URL</x:v>
      </x:c>
      <x:c r="E15" s="42" t="str">
        <x:v>Location</x:v>
      </x:c>
      <x:c r="F15" s="42" t="str">
        <x:v>Role lane</x:v>
      </x:c>
      <x:c r="G15" s="42" t="str">
        <x:v>Closing date</x:v>
      </x:c>
      <x:c r="H15" s="42" t="str">
        <x:v>Minimum evidence</x:v>
      </x:c>
      <x:c r="I15" s="42" t="str">
        <x:v>Work and shift conditions</x:v>
      </x:c>
      <x:c r="J15" s="42" t="str">
        <x:v>Fit status</x:v>
      </x:c>
      <x:c r="K15" s="42" t="str">
        <x:v>Priority</x:v>
      </x:c>
      <x:c r="L15" s="42" t="str">
        <x:v>Training required</x:v>
      </x:c>
      <x:c r="M15" s="43" t="str">
        <x:v>Next action</x:v>
      </x:c>
    </x:row>
    <x:row r="16" ht="32" customHeight="1">
      <x:c r="A16" s="78"/>
      <x:c r="B16" s="78"/>
      <x:c r="C16" s="78"/>
      <x:c r="D16" s="78"/>
      <x:c r="E16" s="78"/>
      <x:c r="F16" s="78"/>
      <x:c r="G16" s="79"/>
      <x:c r="H16" s="58"/>
      <x:c r="I16" s="58"/>
      <x:c r="J16" s="80"/>
      <x:c r="K16" s="78"/>
      <x:c r="L16" s="78"/>
      <x:c r="M16" s="58"/>
    </x:row>
    <x:row r="17" ht="32" customHeight="1">
      <x:c r="A17" s="81"/>
      <x:c r="B17" s="81"/>
      <x:c r="C17" s="81"/>
      <x:c r="D17" s="81"/>
      <x:c r="E17" s="81"/>
      <x:c r="F17" s="81"/>
      <x:c r="G17" s="82"/>
      <x:c r="H17" s="60"/>
      <x:c r="I17" s="60"/>
      <x:c r="J17" s="83"/>
      <x:c r="K17" s="81"/>
      <x:c r="L17" s="81"/>
      <x:c r="M17" s="60"/>
    </x:row>
    <x:row r="18" ht="32" customHeight="1">
      <x:c r="A18" s="81"/>
      <x:c r="B18" s="81"/>
      <x:c r="C18" s="81"/>
      <x:c r="D18" s="81"/>
      <x:c r="E18" s="81"/>
      <x:c r="F18" s="81"/>
      <x:c r="G18" s="82"/>
      <x:c r="H18" s="60"/>
      <x:c r="I18" s="60"/>
      <x:c r="J18" s="83"/>
      <x:c r="K18" s="81"/>
      <x:c r="L18" s="81"/>
      <x:c r="M18" s="60"/>
    </x:row>
    <x:row r="19" ht="32" customHeight="1">
      <x:c r="A19" s="81"/>
      <x:c r="B19" s="81"/>
      <x:c r="C19" s="81"/>
      <x:c r="D19" s="81"/>
      <x:c r="E19" s="81"/>
      <x:c r="F19" s="81"/>
      <x:c r="G19" s="82"/>
      <x:c r="H19" s="60"/>
      <x:c r="I19" s="60"/>
      <x:c r="J19" s="83"/>
      <x:c r="K19" s="81"/>
      <x:c r="L19" s="81"/>
      <x:c r="M19" s="60"/>
    </x:row>
    <x:row r="20" ht="32" customHeight="1">
      <x:c r="A20" s="81"/>
      <x:c r="B20" s="81"/>
      <x:c r="C20" s="81"/>
      <x:c r="D20" s="81"/>
      <x:c r="E20" s="81"/>
      <x:c r="F20" s="81"/>
      <x:c r="G20" s="82"/>
      <x:c r="H20" s="60"/>
      <x:c r="I20" s="60"/>
      <x:c r="J20" s="83"/>
      <x:c r="K20" s="81"/>
      <x:c r="L20" s="81"/>
      <x:c r="M20" s="60"/>
    </x:row>
    <x:row r="21" ht="32" customHeight="1">
      <x:c r="A21" s="81"/>
      <x:c r="B21" s="81"/>
      <x:c r="C21" s="81"/>
      <x:c r="D21" s="81"/>
      <x:c r="E21" s="81"/>
      <x:c r="F21" s="81"/>
      <x:c r="G21" s="82"/>
      <x:c r="H21" s="60"/>
      <x:c r="I21" s="60"/>
      <x:c r="J21" s="83"/>
      <x:c r="K21" s="81"/>
      <x:c r="L21" s="81"/>
      <x:c r="M21" s="60"/>
    </x:row>
    <x:row r="22" ht="32" customHeight="1">
      <x:c r="A22" s="81"/>
      <x:c r="B22" s="81"/>
      <x:c r="C22" s="81"/>
      <x:c r="D22" s="81"/>
      <x:c r="E22" s="81"/>
      <x:c r="F22" s="81"/>
      <x:c r="G22" s="82"/>
      <x:c r="H22" s="60"/>
      <x:c r="I22" s="60"/>
      <x:c r="J22" s="83"/>
      <x:c r="K22" s="81"/>
      <x:c r="L22" s="81"/>
      <x:c r="M22" s="60"/>
    </x:row>
    <x:row r="23" ht="32" customHeight="1">
      <x:c r="A23" s="81"/>
      <x:c r="B23" s="81"/>
      <x:c r="C23" s="81"/>
      <x:c r="D23" s="81"/>
      <x:c r="E23" s="81"/>
      <x:c r="F23" s="81"/>
      <x:c r="G23" s="82"/>
      <x:c r="H23" s="60"/>
      <x:c r="I23" s="60"/>
      <x:c r="J23" s="83"/>
      <x:c r="K23" s="81"/>
      <x:c r="L23" s="81"/>
      <x:c r="M23" s="60"/>
    </x:row>
    <x:row r="24" ht="32" customHeight="1">
      <x:c r="A24" s="81"/>
      <x:c r="B24" s="81"/>
      <x:c r="C24" s="81"/>
      <x:c r="D24" s="81"/>
      <x:c r="E24" s="81"/>
      <x:c r="F24" s="81"/>
      <x:c r="G24" s="82"/>
      <x:c r="H24" s="60"/>
      <x:c r="I24" s="60"/>
      <x:c r="J24" s="83"/>
      <x:c r="K24" s="81"/>
      <x:c r="L24" s="81"/>
      <x:c r="M24" s="60"/>
    </x:row>
    <x:row r="25" ht="32" customHeight="1">
      <x:c r="A25" s="81"/>
      <x:c r="B25" s="81"/>
      <x:c r="C25" s="81"/>
      <x:c r="D25" s="81"/>
      <x:c r="E25" s="81"/>
      <x:c r="F25" s="81"/>
      <x:c r="G25" s="82"/>
      <x:c r="H25" s="60"/>
      <x:c r="I25" s="60"/>
      <x:c r="J25" s="83"/>
      <x:c r="K25" s="81"/>
      <x:c r="L25" s="81"/>
      <x:c r="M25" s="60"/>
    </x:row>
    <x:row r="26" ht="32" customHeight="1">
      <x:c r="A26" s="81"/>
      <x:c r="B26" s="81"/>
      <x:c r="C26" s="81"/>
      <x:c r="D26" s="81"/>
      <x:c r="E26" s="81"/>
      <x:c r="F26" s="81"/>
      <x:c r="G26" s="82"/>
      <x:c r="H26" s="60"/>
      <x:c r="I26" s="60"/>
      <x:c r="J26" s="83"/>
      <x:c r="K26" s="81"/>
      <x:c r="L26" s="81"/>
      <x:c r="M26" s="60"/>
    </x:row>
    <x:row r="27" ht="32" customHeight="1">
      <x:c r="A27" s="81"/>
      <x:c r="B27" s="81"/>
      <x:c r="C27" s="81"/>
      <x:c r="D27" s="81"/>
      <x:c r="E27" s="81"/>
      <x:c r="F27" s="81"/>
      <x:c r="G27" s="82"/>
      <x:c r="H27" s="60"/>
      <x:c r="I27" s="60"/>
      <x:c r="J27" s="83"/>
      <x:c r="K27" s="81"/>
      <x:c r="L27" s="81"/>
      <x:c r="M27" s="60"/>
    </x:row>
    <x:row r="28" ht="32" customHeight="1">
      <x:c r="A28" s="81"/>
      <x:c r="B28" s="81"/>
      <x:c r="C28" s="81"/>
      <x:c r="D28" s="81"/>
      <x:c r="E28" s="81"/>
      <x:c r="F28" s="81"/>
      <x:c r="G28" s="82"/>
      <x:c r="H28" s="60"/>
      <x:c r="I28" s="60"/>
      <x:c r="J28" s="83"/>
      <x:c r="K28" s="81"/>
      <x:c r="L28" s="81"/>
      <x:c r="M28" s="60"/>
    </x:row>
    <x:row r="29" ht="32" customHeight="1">
      <x:c r="A29" s="81"/>
      <x:c r="B29" s="81"/>
      <x:c r="C29" s="81"/>
      <x:c r="D29" s="81"/>
      <x:c r="E29" s="81"/>
      <x:c r="F29" s="81"/>
      <x:c r="G29" s="82"/>
      <x:c r="H29" s="60"/>
      <x:c r="I29" s="60"/>
      <x:c r="J29" s="83"/>
      <x:c r="K29" s="81"/>
      <x:c r="L29" s="81"/>
      <x:c r="M29" s="60"/>
    </x:row>
    <x:row r="30" ht="32" customHeight="1">
      <x:c r="A30" s="81"/>
      <x:c r="B30" s="81"/>
      <x:c r="C30" s="81"/>
      <x:c r="D30" s="81"/>
      <x:c r="E30" s="81"/>
      <x:c r="F30" s="81"/>
      <x:c r="G30" s="82"/>
      <x:c r="H30" s="60"/>
      <x:c r="I30" s="60"/>
      <x:c r="J30" s="83"/>
      <x:c r="K30" s="81"/>
      <x:c r="L30" s="81"/>
      <x:c r="M30" s="60"/>
    </x:row>
    <x:row r="31" ht="32" customHeight="1">
      <x:c r="A31" s="81"/>
      <x:c r="B31" s="81"/>
      <x:c r="C31" s="81"/>
      <x:c r="D31" s="81"/>
      <x:c r="E31" s="81"/>
      <x:c r="F31" s="81"/>
      <x:c r="G31" s="82"/>
      <x:c r="H31" s="60"/>
      <x:c r="I31" s="60"/>
      <x:c r="J31" s="83"/>
      <x:c r="K31" s="81"/>
      <x:c r="L31" s="81"/>
      <x:c r="M31" s="60"/>
    </x:row>
    <x:row r="32" ht="32" customHeight="1">
      <x:c r="A32" s="81"/>
      <x:c r="B32" s="81"/>
      <x:c r="C32" s="81"/>
      <x:c r="D32" s="81"/>
      <x:c r="E32" s="81"/>
      <x:c r="F32" s="81"/>
      <x:c r="G32" s="82"/>
      <x:c r="H32" s="60"/>
      <x:c r="I32" s="60"/>
      <x:c r="J32" s="83"/>
      <x:c r="K32" s="81"/>
      <x:c r="L32" s="81"/>
      <x:c r="M32" s="60"/>
    </x:row>
    <x:row r="33" ht="32" customHeight="1">
      <x:c r="A33" s="81"/>
      <x:c r="B33" s="81"/>
      <x:c r="C33" s="81"/>
      <x:c r="D33" s="81"/>
      <x:c r="E33" s="81"/>
      <x:c r="F33" s="81"/>
      <x:c r="G33" s="82"/>
      <x:c r="H33" s="60"/>
      <x:c r="I33" s="60"/>
      <x:c r="J33" s="83"/>
      <x:c r="K33" s="81"/>
      <x:c r="L33" s="81"/>
      <x:c r="M33" s="60"/>
    </x:row>
    <x:row r="34" ht="32" customHeight="1">
      <x:c r="A34" s="81"/>
      <x:c r="B34" s="81"/>
      <x:c r="C34" s="81"/>
      <x:c r="D34" s="81"/>
      <x:c r="E34" s="81"/>
      <x:c r="F34" s="81"/>
      <x:c r="G34" s="82"/>
      <x:c r="H34" s="60"/>
      <x:c r="I34" s="60"/>
      <x:c r="J34" s="83"/>
      <x:c r="K34" s="81"/>
      <x:c r="L34" s="81"/>
      <x:c r="M34" s="60"/>
    </x:row>
    <x:row r="35" ht="32" customHeight="1">
      <x:c r="A35" s="81"/>
      <x:c r="B35" s="81"/>
      <x:c r="C35" s="81"/>
      <x:c r="D35" s="81"/>
      <x:c r="E35" s="81"/>
      <x:c r="F35" s="81"/>
      <x:c r="G35" s="82"/>
      <x:c r="H35" s="60"/>
      <x:c r="I35" s="60"/>
      <x:c r="J35" s="83"/>
      <x:c r="K35" s="81"/>
      <x:c r="L35" s="81"/>
      <x:c r="M35" s="60"/>
    </x:row>
    <x:row r="36" ht="32" customHeight="1">
      <x:c r="A36" s="81"/>
      <x:c r="B36" s="81"/>
      <x:c r="C36" s="81"/>
      <x:c r="D36" s="81"/>
      <x:c r="E36" s="81"/>
      <x:c r="F36" s="81"/>
      <x:c r="G36" s="82"/>
      <x:c r="H36" s="60"/>
      <x:c r="I36" s="60"/>
      <x:c r="J36" s="83"/>
      <x:c r="K36" s="81"/>
      <x:c r="L36" s="81"/>
      <x:c r="M36" s="60"/>
    </x:row>
    <x:row r="37" ht="32" customHeight="1">
      <x:c r="A37" s="81"/>
      <x:c r="B37" s="81"/>
      <x:c r="C37" s="81"/>
      <x:c r="D37" s="81"/>
      <x:c r="E37" s="81"/>
      <x:c r="F37" s="81"/>
      <x:c r="G37" s="82"/>
      <x:c r="H37" s="60"/>
      <x:c r="I37" s="60"/>
      <x:c r="J37" s="83"/>
      <x:c r="K37" s="81"/>
      <x:c r="L37" s="81"/>
      <x:c r="M37" s="60"/>
    </x:row>
    <x:row r="38" ht="32" customHeight="1">
      <x:c r="A38" s="81"/>
      <x:c r="B38" s="81"/>
      <x:c r="C38" s="81"/>
      <x:c r="D38" s="81"/>
      <x:c r="E38" s="81"/>
      <x:c r="F38" s="81"/>
      <x:c r="G38" s="82"/>
      <x:c r="H38" s="60"/>
      <x:c r="I38" s="60"/>
      <x:c r="J38" s="83"/>
      <x:c r="K38" s="81"/>
      <x:c r="L38" s="81"/>
      <x:c r="M38" s="60"/>
    </x:row>
    <x:row r="39" ht="32" customHeight="1">
      <x:c r="A39" s="81"/>
      <x:c r="B39" s="81"/>
      <x:c r="C39" s="81"/>
      <x:c r="D39" s="81"/>
      <x:c r="E39" s="81"/>
      <x:c r="F39" s="81"/>
      <x:c r="G39" s="82"/>
      <x:c r="H39" s="60"/>
      <x:c r="I39" s="60"/>
      <x:c r="J39" s="83"/>
      <x:c r="K39" s="81"/>
      <x:c r="L39" s="81"/>
      <x:c r="M39" s="60"/>
    </x:row>
    <x:row r="40" ht="32" customHeight="1">
      <x:c r="A40" s="81"/>
      <x:c r="B40" s="81"/>
      <x:c r="C40" s="81"/>
      <x:c r="D40" s="81"/>
      <x:c r="E40" s="81"/>
      <x:c r="F40" s="81"/>
      <x:c r="G40" s="82"/>
      <x:c r="H40" s="60"/>
      <x:c r="I40" s="60"/>
      <x:c r="J40" s="83"/>
      <x:c r="K40" s="81"/>
      <x:c r="L40" s="81"/>
      <x:c r="M40" s="60"/>
    </x:row>
    <x:row r="41" ht="32" customHeight="1">
      <x:c r="A41" s="81"/>
      <x:c r="B41" s="81"/>
      <x:c r="C41" s="81"/>
      <x:c r="D41" s="81"/>
      <x:c r="E41" s="81"/>
      <x:c r="F41" s="81"/>
      <x:c r="G41" s="82"/>
      <x:c r="H41" s="60"/>
      <x:c r="I41" s="60"/>
      <x:c r="J41" s="83"/>
      <x:c r="K41" s="81"/>
      <x:c r="L41" s="81"/>
      <x:c r="M41" s="60"/>
    </x:row>
    <x:row r="42" ht="32" customHeight="1">
      <x:c r="A42" s="81"/>
      <x:c r="B42" s="81"/>
      <x:c r="C42" s="81"/>
      <x:c r="D42" s="81"/>
      <x:c r="E42" s="81"/>
      <x:c r="F42" s="81"/>
      <x:c r="G42" s="82"/>
      <x:c r="H42" s="60"/>
      <x:c r="I42" s="60"/>
      <x:c r="J42" s="83"/>
      <x:c r="K42" s="81"/>
      <x:c r="L42" s="81"/>
      <x:c r="M42" s="60"/>
    </x:row>
    <x:row r="43" ht="32" customHeight="1">
      <x:c r="A43" s="81"/>
      <x:c r="B43" s="81"/>
      <x:c r="C43" s="81"/>
      <x:c r="D43" s="81"/>
      <x:c r="E43" s="81"/>
      <x:c r="F43" s="81"/>
      <x:c r="G43" s="82"/>
      <x:c r="H43" s="60"/>
      <x:c r="I43" s="60"/>
      <x:c r="J43" s="83"/>
      <x:c r="K43" s="81"/>
      <x:c r="L43" s="81"/>
      <x:c r="M43" s="60"/>
    </x:row>
    <x:row r="44" ht="32" customHeight="1">
      <x:c r="A44" s="81"/>
      <x:c r="B44" s="81"/>
      <x:c r="C44" s="81"/>
      <x:c r="D44" s="81"/>
      <x:c r="E44" s="81"/>
      <x:c r="F44" s="81"/>
      <x:c r="G44" s="82"/>
      <x:c r="H44" s="60"/>
      <x:c r="I44" s="60"/>
      <x:c r="J44" s="83"/>
      <x:c r="K44" s="81"/>
      <x:c r="L44" s="81"/>
      <x:c r="M44" s="60"/>
    </x:row>
    <x:row r="45" ht="32" customHeight="1">
      <x:c r="A45" s="84"/>
      <x:c r="B45" s="84"/>
      <x:c r="C45" s="84"/>
      <x:c r="D45" s="84"/>
      <x:c r="E45" s="84"/>
      <x:c r="F45" s="84"/>
      <x:c r="G45" s="85"/>
      <x:c r="H45" s="62"/>
      <x:c r="I45" s="62"/>
      <x:c r="J45" s="86"/>
      <x:c r="K45" s="84"/>
      <x:c r="L45" s="84"/>
      <x:c r="M45" s="6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</x:sheetData>
  <x:mergeCells>
    <x:mergeCell ref="A13:M13"/>
  </x:mergeCells>
  <x:conditionalFormatting sqref="J16:J45">
    <x:cfRule type="containsText" dxfId="0" priority="1" operator="containsText" text="Ready to apply"/>
    <x:cfRule type="containsText" dxfId="1" priority="2" operator="containsText" text="Gap to close"/>
    <x:cfRule type="containsText" dxfId="2" priority="3" operator="containsText" text="Blocked"/>
  </x:conditionalFormatting>
  <x:dataValidations count="7">
    <x:dataValidation type="list" sqref="F7">
      <x:formula1>"Offshore energy,Wind technician,Data center hardware,Data center inventory,Critical environment,Remote support,Merchant shipping,Seasonal work"</x:formula1>
    </x:dataValidation>
    <x:dataValidation type="list" sqref="H7">
      <x:formula1>"No,Yes"</x:formula1>
    </x:dataValidation>
    <x:dataValidation type="list" sqref="J7">
      <x:formula1>"No,Yes"</x:formula1>
    </x:dataValidation>
    <x:dataValidation type="list" sqref="F16:F45">
      <x:formula1>"Offshore energy,Wind technician,Data center hardware,Data center inventory,Critical environment,Remote support,Merchant shipping,Seasonal work,Other"</x:formula1>
    </x:dataValidation>
    <x:dataValidation type="list" sqref="J16:J45">
      <x:formula1>"Researching,Ready to apply,Gap to close,Blocked"</x:formula1>
    </x:dataValidation>
    <x:dataValidation type="whole" operator="between" sqref="K16:K45">
      <x:formula1>1</x:formula1>
      <x:formula2>5</x:formula2>
    </x:dataValidation>
    <x:dataValidation type="list" sqref="L16:L45">
      <x:formula1>"No,Yes,Unclear"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d0ed8756a394ca5"/>
  </x:tableParts>
</x:worksheet>
</file>

<file path=xl/worksheets/sheet2.xml><?xml version="1.0" encoding="utf-8"?>
<x:worksheet xmlns:x="http://schemas.openxmlformats.org/spreadsheetml/2006/main">
  <x:sheetPr>
    <x:tabColor rgb="FF2563EB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14" hidden="0" customWidth="1"/>
    <x:col min="3" max="3" width="18" hidden="0" customWidth="1"/>
    <x:col min="4" max="4" width="24" hidden="0" customWidth="1"/>
    <x:col min="5" max="5" width="13" hidden="0" customWidth="1"/>
    <x:col min="6" max="6" width="14" hidden="0" customWidth="1"/>
    <x:col min="7" max="7" width="14" hidden="0" customWidth="1"/>
    <x:col min="8" max="8" width="26" hidden="0" customWidth="1"/>
    <x:col min="9" max="9" width="15" hidden="0" customWidth="1"/>
    <x:col min="10" max="10" width="34" hidden="0" customWidth="1"/>
    <x:col min="11" max="11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4" customHeight="1">
      <x:c r="A2" s="3" t="str">
        <x:v>Application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4" t="str">
        <x:v>Enter a Vacancy ID from Career Research. Employer, role title and official URL populate automatically.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2"/>
      <x:c r="M4" s="2"/>
    </x:row>
    <x:row r="5">
      <x:c r="A5" s="8" t="str">
        <x:v>Application progress</x:v>
      </x:c>
      <x:c r="B5" s="9" t="str"/>
      <x:c r="C5" s="9" t="str"/>
      <x:c r="D5" s="9" t="str"/>
      <x:c r="E5" s="9" t="str"/>
      <x:c r="F5" s="9" t="str"/>
      <x:c r="G5" s="9" t="str"/>
      <x:c r="H5" s="9" t="str"/>
      <x:c r="I5" s="9" t="str"/>
      <x:c r="J5" s="9" t="str"/>
      <x:c r="K5" s="10" t="str"/>
      <x:c r="L5" s="2"/>
      <x:c r="M5" s="2"/>
    </x:row>
    <x:row r="6">
      <x:c r="A6" s="20" t="str">
        <x:v>Applications submitted</x:v>
      </x:c>
      <x:c r="B6" s="20" t="str"/>
      <x:c r="C6" s="20" t="str">
        <x:v>Interviews</x:v>
      </x:c>
      <x:c r="D6" s="20" t="str"/>
      <x:c r="E6" s="20" t="str">
        <x:v>Offers</x:v>
      </x:c>
      <x:c r="F6" s="20" t="str"/>
      <x:c r="G6" s="20" t="str">
        <x:v>Response rate</x:v>
      </x:c>
      <x:c r="H6" s="20" t="str"/>
      <x:c r="I6" s="20" t="str">
        <x:v>Open next actions</x:v>
      </x:c>
      <x:c r="J6" s="20" t="str"/>
      <x:c r="K6" s="2"/>
      <x:c r="L6" s="2"/>
      <x:c r="M6" s="2"/>
    </x:row>
    <x:row r="7">
      <x:c r="A7" s="2"/>
      <x:c r="B7" s="25" t="n">
        <x:f>COUNTIFS(G11:G60,"&lt;&gt;",G11:G60,"&lt;&gt;Planned")</x:f>
        <x:v>0</x:v>
      </x:c>
      <x:c r="C7" s="2"/>
      <x:c r="D7" s="25" t="n">
        <x:f>COUNTIFS(G11:G60,"Interview")</x:f>
        <x:v>0</x:v>
      </x:c>
      <x:c r="E7" s="2"/>
      <x:c r="F7" s="25" t="n">
        <x:f>COUNTIFS(G11:G60,"Offer")</x:f>
        <x:v>0</x:v>
      </x:c>
      <x:c r="G7" s="2"/>
      <x:c r="H7" s="68" t="str">
        <x:f>IF(B7=0,"n.a.",(D7+F7)/B7)</x:f>
        <x:v>n.a.</x:v>
      </x:c>
      <x:c r="I7" s="2"/>
      <x:c r="J7" s="25" t="n">
        <x:f>COUNTIFS(H11:H60,"&lt;&gt;",G11:G60,"&lt;&gt;Offer",G11:G60,"&lt;&gt;Rejected",G11:G60,"&lt;&gt;Withdrawn")</x:f>
        <x:v>0</x:v>
      </x:c>
      <x:c r="K7" s="2"/>
      <x:c r="L7" s="2"/>
      <x:c r="M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>
      <x:c r="A9" s="8" t="str">
        <x:v>Applications</x:v>
      </x:c>
      <x:c r="B9" s="9" t="str"/>
      <x:c r="C9" s="9" t="str"/>
      <x:c r="D9" s="9" t="str"/>
      <x:c r="E9" s="9" t="str"/>
      <x:c r="F9" s="9" t="str"/>
      <x:c r="G9" s="9" t="str"/>
      <x:c r="H9" s="9" t="str"/>
      <x:c r="I9" s="9" t="str"/>
      <x:c r="J9" s="9" t="str"/>
      <x:c r="K9" s="10" t="str"/>
      <x:c r="L9" s="2"/>
      <x:c r="M9" s="2"/>
    </x:row>
    <x:row r="10">
      <x:c r="A10" s="41" t="str">
        <x:v>Application ID</x:v>
      </x:c>
      <x:c r="B10" s="42" t="str">
        <x:v>Vacancy ID</x:v>
      </x:c>
      <x:c r="C10" s="42" t="str">
        <x:v>Employer</x:v>
      </x:c>
      <x:c r="D10" s="42" t="str">
        <x:v>Role title</x:v>
      </x:c>
      <x:c r="E10" s="42" t="str">
        <x:v>Applied date</x:v>
      </x:c>
      <x:c r="F10" s="42" t="str">
        <x:v>CV version</x:v>
      </x:c>
      <x:c r="G10" s="42" t="str">
        <x:v>Status</x:v>
      </x:c>
      <x:c r="H10" s="42" t="str">
        <x:v>Next action</x:v>
      </x:c>
      <x:c r="I10" s="42" t="str">
        <x:v>Next action date</x:v>
      </x:c>
      <x:c r="J10" s="42" t="str">
        <x:v>Official vacancy URL</x:v>
      </x:c>
      <x:c r="K10" s="43" t="str">
        <x:v>Notes</x:v>
      </x:c>
      <x:c r="L10" s="2"/>
      <x:c r="M10" s="2"/>
    </x:row>
    <x:row r="11" ht="30" customHeight="1">
      <x:c r="A11" s="87"/>
      <x:c r="B11" s="87"/>
      <x:c r="C11" s="88" t="str">
        <x:f>IF(B11="","",IF(COUNTIFS('Career Research'!$A$16:$A$45,B11)=0,"Vacancy ID not found",INDEX('Career Research'!$B$16:$B$45,MATCH(B11,'Career Research'!$A$16:$A$45,0))))</x:f>
      </x:c>
      <x:c r="D11" s="88" t="str">
        <x:f>IF(B11="","",IF(COUNTIFS('Career Research'!$A$16:$A$45,B11)=0,"Vacancy ID not found",INDEX('Career Research'!$C$16:$C$45,MATCH(B11,'Career Research'!$A$16:$A$45,0))))</x:f>
      </x:c>
      <x:c r="E11" s="79"/>
      <x:c r="F11" s="87"/>
      <x:c r="G11" s="87"/>
      <x:c r="H11" s="58"/>
      <x:c r="I11" s="89"/>
      <x:c r="J11" s="88" t="str">
        <x:f>IF(B11="","",IF(COUNTIFS('Career Research'!$A$16:$A$45,B11)=0,"",INDEX('Career Research'!$D$16:$D$45,MATCH(B11,'Career Research'!$A$16:$A$45,0))))</x:f>
      </x:c>
      <x:c r="K11" s="58"/>
      <x:c r="L11" s="2"/>
      <x:c r="M11" s="2"/>
    </x:row>
    <x:row r="12" ht="30" customHeight="1">
      <x:c r="A12" s="90"/>
      <x:c r="B12" s="90"/>
      <x:c r="C12" s="91" t="str">
        <x:f>IF(B12="","",IF(COUNTIFS('Career Research'!$A$16:$A$45,B12)=0,"Vacancy ID not found",INDEX('Career Research'!$B$16:$B$45,MATCH(B12,'Career Research'!$A$16:$A$45,0))))</x:f>
      </x:c>
      <x:c r="D12" s="91" t="str">
        <x:f>IF(B12="","",IF(COUNTIFS('Career Research'!$A$16:$A$45,B12)=0,"Vacancy ID not found",INDEX('Career Research'!$C$16:$C$45,MATCH(B12,'Career Research'!$A$16:$A$45,0))))</x:f>
      </x:c>
      <x:c r="E12" s="82"/>
      <x:c r="F12" s="90"/>
      <x:c r="G12" s="90"/>
      <x:c r="H12" s="60"/>
      <x:c r="I12" s="92"/>
      <x:c r="J12" s="91" t="str">
        <x:f>IF(B12="","",IF(COUNTIFS('Career Research'!$A$16:$A$45,B12)=0,"",INDEX('Career Research'!$D$16:$D$45,MATCH(B12,'Career Research'!$A$16:$A$45,0))))</x:f>
      </x:c>
      <x:c r="K12" s="60"/>
      <x:c r="L12" s="2"/>
      <x:c r="M12" s="2"/>
    </x:row>
    <x:row r="13" ht="30" customHeight="1">
      <x:c r="A13" s="90"/>
      <x:c r="B13" s="90"/>
      <x:c r="C13" s="91" t="str">
        <x:f>IF(B13="","",IF(COUNTIFS('Career Research'!$A$16:$A$45,B13)=0,"Vacancy ID not found",INDEX('Career Research'!$B$16:$B$45,MATCH(B13,'Career Research'!$A$16:$A$45,0))))</x:f>
      </x:c>
      <x:c r="D13" s="91" t="str">
        <x:f>IF(B13="","",IF(COUNTIFS('Career Research'!$A$16:$A$45,B13)=0,"Vacancy ID not found",INDEX('Career Research'!$C$16:$C$45,MATCH(B13,'Career Research'!$A$16:$A$45,0))))</x:f>
      </x:c>
      <x:c r="E13" s="82"/>
      <x:c r="F13" s="90"/>
      <x:c r="G13" s="90"/>
      <x:c r="H13" s="60"/>
      <x:c r="I13" s="92"/>
      <x:c r="J13" s="91" t="str">
        <x:f>IF(B13="","",IF(COUNTIFS('Career Research'!$A$16:$A$45,B13)=0,"",INDEX('Career Research'!$D$16:$D$45,MATCH(B13,'Career Research'!$A$16:$A$45,0))))</x:f>
      </x:c>
      <x:c r="K13" s="60"/>
      <x:c r="L13" s="2"/>
      <x:c r="M13" s="2"/>
    </x:row>
    <x:row r="14" ht="30" customHeight="1">
      <x:c r="A14" s="90"/>
      <x:c r="B14" s="90"/>
      <x:c r="C14" s="91" t="str">
        <x:f>IF(B14="","",IF(COUNTIFS('Career Research'!$A$16:$A$45,B14)=0,"Vacancy ID not found",INDEX('Career Research'!$B$16:$B$45,MATCH(B14,'Career Research'!$A$16:$A$45,0))))</x:f>
      </x:c>
      <x:c r="D14" s="91" t="str">
        <x:f>IF(B14="","",IF(COUNTIFS('Career Research'!$A$16:$A$45,B14)=0,"Vacancy ID not found",INDEX('Career Research'!$C$16:$C$45,MATCH(B14,'Career Research'!$A$16:$A$45,0))))</x:f>
      </x:c>
      <x:c r="E14" s="82"/>
      <x:c r="F14" s="90"/>
      <x:c r="G14" s="90"/>
      <x:c r="H14" s="60"/>
      <x:c r="I14" s="92"/>
      <x:c r="J14" s="91" t="str">
        <x:f>IF(B14="","",IF(COUNTIFS('Career Research'!$A$16:$A$45,B14)=0,"",INDEX('Career Research'!$D$16:$D$45,MATCH(B14,'Career Research'!$A$16:$A$45,0))))</x:f>
      </x:c>
      <x:c r="K14" s="60"/>
      <x:c r="L14" s="2"/>
      <x:c r="M14" s="2"/>
    </x:row>
    <x:row r="15" ht="30" customHeight="1">
      <x:c r="A15" s="90"/>
      <x:c r="B15" s="90"/>
      <x:c r="C15" s="91" t="str">
        <x:f>IF(B15="","",IF(COUNTIFS('Career Research'!$A$16:$A$45,B15)=0,"Vacancy ID not found",INDEX('Career Research'!$B$16:$B$45,MATCH(B15,'Career Research'!$A$16:$A$45,0))))</x:f>
      </x:c>
      <x:c r="D15" s="91" t="str">
        <x:f>IF(B15="","",IF(COUNTIFS('Career Research'!$A$16:$A$45,B15)=0,"Vacancy ID not found",INDEX('Career Research'!$C$16:$C$45,MATCH(B15,'Career Research'!$A$16:$A$45,0))))</x:f>
      </x:c>
      <x:c r="E15" s="82"/>
      <x:c r="F15" s="90"/>
      <x:c r="G15" s="90"/>
      <x:c r="H15" s="60"/>
      <x:c r="I15" s="92"/>
      <x:c r="J15" s="91" t="str">
        <x:f>IF(B15="","",IF(COUNTIFS('Career Research'!$A$16:$A$45,B15)=0,"",INDEX('Career Research'!$D$16:$D$45,MATCH(B15,'Career Research'!$A$16:$A$45,0))))</x:f>
      </x:c>
      <x:c r="K15" s="60"/>
      <x:c r="L15" s="2"/>
      <x:c r="M15" s="2"/>
    </x:row>
    <x:row r="16" ht="30" customHeight="1">
      <x:c r="A16" s="90"/>
      <x:c r="B16" s="90"/>
      <x:c r="C16" s="91" t="str">
        <x:f>IF(B16="","",IF(COUNTIFS('Career Research'!$A$16:$A$45,B16)=0,"Vacancy ID not found",INDEX('Career Research'!$B$16:$B$45,MATCH(B16,'Career Research'!$A$16:$A$45,0))))</x:f>
      </x:c>
      <x:c r="D16" s="91" t="str">
        <x:f>IF(B16="","",IF(COUNTIFS('Career Research'!$A$16:$A$45,B16)=0,"Vacancy ID not found",INDEX('Career Research'!$C$16:$C$45,MATCH(B16,'Career Research'!$A$16:$A$45,0))))</x:f>
      </x:c>
      <x:c r="E16" s="82"/>
      <x:c r="F16" s="90"/>
      <x:c r="G16" s="90"/>
      <x:c r="H16" s="60"/>
      <x:c r="I16" s="92"/>
      <x:c r="J16" s="91" t="str">
        <x:f>IF(B16="","",IF(COUNTIFS('Career Research'!$A$16:$A$45,B16)=0,"",INDEX('Career Research'!$D$16:$D$45,MATCH(B16,'Career Research'!$A$16:$A$45,0))))</x:f>
      </x:c>
      <x:c r="K16" s="60"/>
      <x:c r="L16" s="2"/>
      <x:c r="M16" s="2"/>
    </x:row>
    <x:row r="17" ht="30" customHeight="1">
      <x:c r="A17" s="90"/>
      <x:c r="B17" s="90"/>
      <x:c r="C17" s="91" t="str">
        <x:f>IF(B17="","",IF(COUNTIFS('Career Research'!$A$16:$A$45,B17)=0,"Vacancy ID not found",INDEX('Career Research'!$B$16:$B$45,MATCH(B17,'Career Research'!$A$16:$A$45,0))))</x:f>
      </x:c>
      <x:c r="D17" s="91" t="str">
        <x:f>IF(B17="","",IF(COUNTIFS('Career Research'!$A$16:$A$45,B17)=0,"Vacancy ID not found",INDEX('Career Research'!$C$16:$C$45,MATCH(B17,'Career Research'!$A$16:$A$45,0))))</x:f>
      </x:c>
      <x:c r="E17" s="82"/>
      <x:c r="F17" s="90"/>
      <x:c r="G17" s="90"/>
      <x:c r="H17" s="60"/>
      <x:c r="I17" s="92"/>
      <x:c r="J17" s="91" t="str">
        <x:f>IF(B17="","",IF(COUNTIFS('Career Research'!$A$16:$A$45,B17)=0,"",INDEX('Career Research'!$D$16:$D$45,MATCH(B17,'Career Research'!$A$16:$A$45,0))))</x:f>
      </x:c>
      <x:c r="K17" s="60"/>
      <x:c r="L17" s="2"/>
      <x:c r="M17" s="2"/>
    </x:row>
    <x:row r="18" ht="30" customHeight="1">
      <x:c r="A18" s="90"/>
      <x:c r="B18" s="90"/>
      <x:c r="C18" s="91" t="str">
        <x:f>IF(B18="","",IF(COUNTIFS('Career Research'!$A$16:$A$45,B18)=0,"Vacancy ID not found",INDEX('Career Research'!$B$16:$B$45,MATCH(B18,'Career Research'!$A$16:$A$45,0))))</x:f>
      </x:c>
      <x:c r="D18" s="91" t="str">
        <x:f>IF(B18="","",IF(COUNTIFS('Career Research'!$A$16:$A$45,B18)=0,"Vacancy ID not found",INDEX('Career Research'!$C$16:$C$45,MATCH(B18,'Career Research'!$A$16:$A$45,0))))</x:f>
      </x:c>
      <x:c r="E18" s="82"/>
      <x:c r="F18" s="90"/>
      <x:c r="G18" s="90"/>
      <x:c r="H18" s="60"/>
      <x:c r="I18" s="92"/>
      <x:c r="J18" s="91" t="str">
        <x:f>IF(B18="","",IF(COUNTIFS('Career Research'!$A$16:$A$45,B18)=0,"",INDEX('Career Research'!$D$16:$D$45,MATCH(B18,'Career Research'!$A$16:$A$45,0))))</x:f>
      </x:c>
      <x:c r="K18" s="60"/>
      <x:c r="L18" s="2"/>
      <x:c r="M18" s="2"/>
    </x:row>
    <x:row r="19" ht="30" customHeight="1">
      <x:c r="A19" s="90"/>
      <x:c r="B19" s="90"/>
      <x:c r="C19" s="91" t="str">
        <x:f>IF(B19="","",IF(COUNTIFS('Career Research'!$A$16:$A$45,B19)=0,"Vacancy ID not found",INDEX('Career Research'!$B$16:$B$45,MATCH(B19,'Career Research'!$A$16:$A$45,0))))</x:f>
      </x:c>
      <x:c r="D19" s="91" t="str">
        <x:f>IF(B19="","",IF(COUNTIFS('Career Research'!$A$16:$A$45,B19)=0,"Vacancy ID not found",INDEX('Career Research'!$C$16:$C$45,MATCH(B19,'Career Research'!$A$16:$A$45,0))))</x:f>
      </x:c>
      <x:c r="E19" s="82"/>
      <x:c r="F19" s="90"/>
      <x:c r="G19" s="90"/>
      <x:c r="H19" s="60"/>
      <x:c r="I19" s="92"/>
      <x:c r="J19" s="91" t="str">
        <x:f>IF(B19="","",IF(COUNTIFS('Career Research'!$A$16:$A$45,B19)=0,"",INDEX('Career Research'!$D$16:$D$45,MATCH(B19,'Career Research'!$A$16:$A$45,0))))</x:f>
      </x:c>
      <x:c r="K19" s="60"/>
      <x:c r="L19" s="2"/>
      <x:c r="M19" s="2"/>
    </x:row>
    <x:row r="20" ht="30" customHeight="1">
      <x:c r="A20" s="90"/>
      <x:c r="B20" s="90"/>
      <x:c r="C20" s="91" t="str">
        <x:f>IF(B20="","",IF(COUNTIFS('Career Research'!$A$16:$A$45,B20)=0,"Vacancy ID not found",INDEX('Career Research'!$B$16:$B$45,MATCH(B20,'Career Research'!$A$16:$A$45,0))))</x:f>
      </x:c>
      <x:c r="D20" s="91" t="str">
        <x:f>IF(B20="","",IF(COUNTIFS('Career Research'!$A$16:$A$45,B20)=0,"Vacancy ID not found",INDEX('Career Research'!$C$16:$C$45,MATCH(B20,'Career Research'!$A$16:$A$45,0))))</x:f>
      </x:c>
      <x:c r="E20" s="82"/>
      <x:c r="F20" s="90"/>
      <x:c r="G20" s="90"/>
      <x:c r="H20" s="60"/>
      <x:c r="I20" s="92"/>
      <x:c r="J20" s="91" t="str">
        <x:f>IF(B20="","",IF(COUNTIFS('Career Research'!$A$16:$A$45,B20)=0,"",INDEX('Career Research'!$D$16:$D$45,MATCH(B20,'Career Research'!$A$16:$A$45,0))))</x:f>
      </x:c>
      <x:c r="K20" s="60"/>
      <x:c r="L20" s="2"/>
      <x:c r="M20" s="2"/>
    </x:row>
    <x:row r="21" ht="30" customHeight="1">
      <x:c r="A21" s="90"/>
      <x:c r="B21" s="90"/>
      <x:c r="C21" s="91" t="str">
        <x:f>IF(B21="","",IF(COUNTIFS('Career Research'!$A$16:$A$45,B21)=0,"Vacancy ID not found",INDEX('Career Research'!$B$16:$B$45,MATCH(B21,'Career Research'!$A$16:$A$45,0))))</x:f>
      </x:c>
      <x:c r="D21" s="91" t="str">
        <x:f>IF(B21="","",IF(COUNTIFS('Career Research'!$A$16:$A$45,B21)=0,"Vacancy ID not found",INDEX('Career Research'!$C$16:$C$45,MATCH(B21,'Career Research'!$A$16:$A$45,0))))</x:f>
      </x:c>
      <x:c r="E21" s="82"/>
      <x:c r="F21" s="90"/>
      <x:c r="G21" s="90"/>
      <x:c r="H21" s="60"/>
      <x:c r="I21" s="92"/>
      <x:c r="J21" s="91" t="str">
        <x:f>IF(B21="","",IF(COUNTIFS('Career Research'!$A$16:$A$45,B21)=0,"",INDEX('Career Research'!$D$16:$D$45,MATCH(B21,'Career Research'!$A$16:$A$45,0))))</x:f>
      </x:c>
      <x:c r="K21" s="60"/>
      <x:c r="L21" s="2"/>
      <x:c r="M21" s="2"/>
    </x:row>
    <x:row r="22" ht="30" customHeight="1">
      <x:c r="A22" s="90"/>
      <x:c r="B22" s="90"/>
      <x:c r="C22" s="91" t="str">
        <x:f>IF(B22="","",IF(COUNTIFS('Career Research'!$A$16:$A$45,B22)=0,"Vacancy ID not found",INDEX('Career Research'!$B$16:$B$45,MATCH(B22,'Career Research'!$A$16:$A$45,0))))</x:f>
      </x:c>
      <x:c r="D22" s="91" t="str">
        <x:f>IF(B22="","",IF(COUNTIFS('Career Research'!$A$16:$A$45,B22)=0,"Vacancy ID not found",INDEX('Career Research'!$C$16:$C$45,MATCH(B22,'Career Research'!$A$16:$A$45,0))))</x:f>
      </x:c>
      <x:c r="E22" s="82"/>
      <x:c r="F22" s="90"/>
      <x:c r="G22" s="90"/>
      <x:c r="H22" s="60"/>
      <x:c r="I22" s="92"/>
      <x:c r="J22" s="91" t="str">
        <x:f>IF(B22="","",IF(COUNTIFS('Career Research'!$A$16:$A$45,B22)=0,"",INDEX('Career Research'!$D$16:$D$45,MATCH(B22,'Career Research'!$A$16:$A$45,0))))</x:f>
      </x:c>
      <x:c r="K22" s="60"/>
      <x:c r="L22" s="2"/>
      <x:c r="M22" s="2"/>
    </x:row>
    <x:row r="23" ht="30" customHeight="1">
      <x:c r="A23" s="90"/>
      <x:c r="B23" s="90"/>
      <x:c r="C23" s="91" t="str">
        <x:f>IF(B23="","",IF(COUNTIFS('Career Research'!$A$16:$A$45,B23)=0,"Vacancy ID not found",INDEX('Career Research'!$B$16:$B$45,MATCH(B23,'Career Research'!$A$16:$A$45,0))))</x:f>
      </x:c>
      <x:c r="D23" s="91" t="str">
        <x:f>IF(B23="","",IF(COUNTIFS('Career Research'!$A$16:$A$45,B23)=0,"Vacancy ID not found",INDEX('Career Research'!$C$16:$C$45,MATCH(B23,'Career Research'!$A$16:$A$45,0))))</x:f>
      </x:c>
      <x:c r="E23" s="82"/>
      <x:c r="F23" s="90"/>
      <x:c r="G23" s="90"/>
      <x:c r="H23" s="60"/>
      <x:c r="I23" s="92"/>
      <x:c r="J23" s="91" t="str">
        <x:f>IF(B23="","",IF(COUNTIFS('Career Research'!$A$16:$A$45,B23)=0,"",INDEX('Career Research'!$D$16:$D$45,MATCH(B23,'Career Research'!$A$16:$A$45,0))))</x:f>
      </x:c>
      <x:c r="K23" s="60"/>
      <x:c r="L23" s="2"/>
      <x:c r="M23" s="2"/>
    </x:row>
    <x:row r="24" ht="30" customHeight="1">
      <x:c r="A24" s="90"/>
      <x:c r="B24" s="90"/>
      <x:c r="C24" s="91" t="str">
        <x:f>IF(B24="","",IF(COUNTIFS('Career Research'!$A$16:$A$45,B24)=0,"Vacancy ID not found",INDEX('Career Research'!$B$16:$B$45,MATCH(B24,'Career Research'!$A$16:$A$45,0))))</x:f>
      </x:c>
      <x:c r="D24" s="91" t="str">
        <x:f>IF(B24="","",IF(COUNTIFS('Career Research'!$A$16:$A$45,B24)=0,"Vacancy ID not found",INDEX('Career Research'!$C$16:$C$45,MATCH(B24,'Career Research'!$A$16:$A$45,0))))</x:f>
      </x:c>
      <x:c r="E24" s="82"/>
      <x:c r="F24" s="90"/>
      <x:c r="G24" s="90"/>
      <x:c r="H24" s="60"/>
      <x:c r="I24" s="92"/>
      <x:c r="J24" s="91" t="str">
        <x:f>IF(B24="","",IF(COUNTIFS('Career Research'!$A$16:$A$45,B24)=0,"",INDEX('Career Research'!$D$16:$D$45,MATCH(B24,'Career Research'!$A$16:$A$45,0))))</x:f>
      </x:c>
      <x:c r="K24" s="60"/>
      <x:c r="L24" s="2"/>
      <x:c r="M24" s="2"/>
    </x:row>
    <x:row r="25" ht="30" customHeight="1">
      <x:c r="A25" s="90"/>
      <x:c r="B25" s="90"/>
      <x:c r="C25" s="91" t="str">
        <x:f>IF(B25="","",IF(COUNTIFS('Career Research'!$A$16:$A$45,B25)=0,"Vacancy ID not found",INDEX('Career Research'!$B$16:$B$45,MATCH(B25,'Career Research'!$A$16:$A$45,0))))</x:f>
      </x:c>
      <x:c r="D25" s="91" t="str">
        <x:f>IF(B25="","",IF(COUNTIFS('Career Research'!$A$16:$A$45,B25)=0,"Vacancy ID not found",INDEX('Career Research'!$C$16:$C$45,MATCH(B25,'Career Research'!$A$16:$A$45,0))))</x:f>
      </x:c>
      <x:c r="E25" s="82"/>
      <x:c r="F25" s="90"/>
      <x:c r="G25" s="90"/>
      <x:c r="H25" s="60"/>
      <x:c r="I25" s="92"/>
      <x:c r="J25" s="91" t="str">
        <x:f>IF(B25="","",IF(COUNTIFS('Career Research'!$A$16:$A$45,B25)=0,"",INDEX('Career Research'!$D$16:$D$45,MATCH(B25,'Career Research'!$A$16:$A$45,0))))</x:f>
      </x:c>
      <x:c r="K25" s="60"/>
      <x:c r="L25" s="2"/>
      <x:c r="M25" s="2"/>
    </x:row>
    <x:row r="26" ht="30" customHeight="1">
      <x:c r="A26" s="90"/>
      <x:c r="B26" s="90"/>
      <x:c r="C26" s="91" t="str">
        <x:f>IF(B26="","",IF(COUNTIFS('Career Research'!$A$16:$A$45,B26)=0,"Vacancy ID not found",INDEX('Career Research'!$B$16:$B$45,MATCH(B26,'Career Research'!$A$16:$A$45,0))))</x:f>
      </x:c>
      <x:c r="D26" s="91" t="str">
        <x:f>IF(B26="","",IF(COUNTIFS('Career Research'!$A$16:$A$45,B26)=0,"Vacancy ID not found",INDEX('Career Research'!$C$16:$C$45,MATCH(B26,'Career Research'!$A$16:$A$45,0))))</x:f>
      </x:c>
      <x:c r="E26" s="82"/>
      <x:c r="F26" s="90"/>
      <x:c r="G26" s="90"/>
      <x:c r="H26" s="60"/>
      <x:c r="I26" s="92"/>
      <x:c r="J26" s="91" t="str">
        <x:f>IF(B26="","",IF(COUNTIFS('Career Research'!$A$16:$A$45,B26)=0,"",INDEX('Career Research'!$D$16:$D$45,MATCH(B26,'Career Research'!$A$16:$A$45,0))))</x:f>
      </x:c>
      <x:c r="K26" s="60"/>
      <x:c r="L26" s="2"/>
      <x:c r="M26" s="2"/>
    </x:row>
    <x:row r="27" ht="30" customHeight="1">
      <x:c r="A27" s="90"/>
      <x:c r="B27" s="90"/>
      <x:c r="C27" s="91" t="str">
        <x:f>IF(B27="","",IF(COUNTIFS('Career Research'!$A$16:$A$45,B27)=0,"Vacancy ID not found",INDEX('Career Research'!$B$16:$B$45,MATCH(B27,'Career Research'!$A$16:$A$45,0))))</x:f>
      </x:c>
      <x:c r="D27" s="91" t="str">
        <x:f>IF(B27="","",IF(COUNTIFS('Career Research'!$A$16:$A$45,B27)=0,"Vacancy ID not found",INDEX('Career Research'!$C$16:$C$45,MATCH(B27,'Career Research'!$A$16:$A$45,0))))</x:f>
      </x:c>
      <x:c r="E27" s="82"/>
      <x:c r="F27" s="90"/>
      <x:c r="G27" s="90"/>
      <x:c r="H27" s="60"/>
      <x:c r="I27" s="92"/>
      <x:c r="J27" s="91" t="str">
        <x:f>IF(B27="","",IF(COUNTIFS('Career Research'!$A$16:$A$45,B27)=0,"",INDEX('Career Research'!$D$16:$D$45,MATCH(B27,'Career Research'!$A$16:$A$45,0))))</x:f>
      </x:c>
      <x:c r="K27" s="60"/>
      <x:c r="L27" s="2"/>
      <x:c r="M27" s="2"/>
    </x:row>
    <x:row r="28" ht="30" customHeight="1">
      <x:c r="A28" s="90"/>
      <x:c r="B28" s="90"/>
      <x:c r="C28" s="91" t="str">
        <x:f>IF(B28="","",IF(COUNTIFS('Career Research'!$A$16:$A$45,B28)=0,"Vacancy ID not found",INDEX('Career Research'!$B$16:$B$45,MATCH(B28,'Career Research'!$A$16:$A$45,0))))</x:f>
      </x:c>
      <x:c r="D28" s="91" t="str">
        <x:f>IF(B28="","",IF(COUNTIFS('Career Research'!$A$16:$A$45,B28)=0,"Vacancy ID not found",INDEX('Career Research'!$C$16:$C$45,MATCH(B28,'Career Research'!$A$16:$A$45,0))))</x:f>
      </x:c>
      <x:c r="E28" s="82"/>
      <x:c r="F28" s="90"/>
      <x:c r="G28" s="90"/>
      <x:c r="H28" s="60"/>
      <x:c r="I28" s="92"/>
      <x:c r="J28" s="91" t="str">
        <x:f>IF(B28="","",IF(COUNTIFS('Career Research'!$A$16:$A$45,B28)=0,"",INDEX('Career Research'!$D$16:$D$45,MATCH(B28,'Career Research'!$A$16:$A$45,0))))</x:f>
      </x:c>
      <x:c r="K28" s="60"/>
      <x:c r="L28" s="2"/>
      <x:c r="M28" s="2"/>
    </x:row>
    <x:row r="29" ht="30" customHeight="1">
      <x:c r="A29" s="90"/>
      <x:c r="B29" s="90"/>
      <x:c r="C29" s="91" t="str">
        <x:f>IF(B29="","",IF(COUNTIFS('Career Research'!$A$16:$A$45,B29)=0,"Vacancy ID not found",INDEX('Career Research'!$B$16:$B$45,MATCH(B29,'Career Research'!$A$16:$A$45,0))))</x:f>
      </x:c>
      <x:c r="D29" s="91" t="str">
        <x:f>IF(B29="","",IF(COUNTIFS('Career Research'!$A$16:$A$45,B29)=0,"Vacancy ID not found",INDEX('Career Research'!$C$16:$C$45,MATCH(B29,'Career Research'!$A$16:$A$45,0))))</x:f>
      </x:c>
      <x:c r="E29" s="82"/>
      <x:c r="F29" s="90"/>
      <x:c r="G29" s="90"/>
      <x:c r="H29" s="60"/>
      <x:c r="I29" s="92"/>
      <x:c r="J29" s="91" t="str">
        <x:f>IF(B29="","",IF(COUNTIFS('Career Research'!$A$16:$A$45,B29)=0,"",INDEX('Career Research'!$D$16:$D$45,MATCH(B29,'Career Research'!$A$16:$A$45,0))))</x:f>
      </x:c>
      <x:c r="K29" s="60"/>
      <x:c r="L29" s="2"/>
      <x:c r="M29" s="2"/>
    </x:row>
    <x:row r="30" ht="30" customHeight="1">
      <x:c r="A30" s="90"/>
      <x:c r="B30" s="90"/>
      <x:c r="C30" s="91" t="str">
        <x:f>IF(B30="","",IF(COUNTIFS('Career Research'!$A$16:$A$45,B30)=0,"Vacancy ID not found",INDEX('Career Research'!$B$16:$B$45,MATCH(B30,'Career Research'!$A$16:$A$45,0))))</x:f>
      </x:c>
      <x:c r="D30" s="91" t="str">
        <x:f>IF(B30="","",IF(COUNTIFS('Career Research'!$A$16:$A$45,B30)=0,"Vacancy ID not found",INDEX('Career Research'!$C$16:$C$45,MATCH(B30,'Career Research'!$A$16:$A$45,0))))</x:f>
      </x:c>
      <x:c r="E30" s="82"/>
      <x:c r="F30" s="90"/>
      <x:c r="G30" s="90"/>
      <x:c r="H30" s="60"/>
      <x:c r="I30" s="92"/>
      <x:c r="J30" s="91" t="str">
        <x:f>IF(B30="","",IF(COUNTIFS('Career Research'!$A$16:$A$45,B30)=0,"",INDEX('Career Research'!$D$16:$D$45,MATCH(B30,'Career Research'!$A$16:$A$45,0))))</x:f>
      </x:c>
      <x:c r="K30" s="60"/>
      <x:c r="L30" s="2"/>
      <x:c r="M30" s="2"/>
    </x:row>
    <x:row r="31" ht="30" customHeight="1">
      <x:c r="A31" s="90"/>
      <x:c r="B31" s="90"/>
      <x:c r="C31" s="91" t="str">
        <x:f>IF(B31="","",IF(COUNTIFS('Career Research'!$A$16:$A$45,B31)=0,"Vacancy ID not found",INDEX('Career Research'!$B$16:$B$45,MATCH(B31,'Career Research'!$A$16:$A$45,0))))</x:f>
      </x:c>
      <x:c r="D31" s="91" t="str">
        <x:f>IF(B31="","",IF(COUNTIFS('Career Research'!$A$16:$A$45,B31)=0,"Vacancy ID not found",INDEX('Career Research'!$C$16:$C$45,MATCH(B31,'Career Research'!$A$16:$A$45,0))))</x:f>
      </x:c>
      <x:c r="E31" s="82"/>
      <x:c r="F31" s="90"/>
      <x:c r="G31" s="90"/>
      <x:c r="H31" s="60"/>
      <x:c r="I31" s="92"/>
      <x:c r="J31" s="91" t="str">
        <x:f>IF(B31="","",IF(COUNTIFS('Career Research'!$A$16:$A$45,B31)=0,"",INDEX('Career Research'!$D$16:$D$45,MATCH(B31,'Career Research'!$A$16:$A$45,0))))</x:f>
      </x:c>
      <x:c r="K31" s="60"/>
      <x:c r="L31" s="2"/>
      <x:c r="M31" s="2"/>
    </x:row>
    <x:row r="32" ht="30" customHeight="1">
      <x:c r="A32" s="90"/>
      <x:c r="B32" s="90"/>
      <x:c r="C32" s="91" t="str">
        <x:f>IF(B32="","",IF(COUNTIFS('Career Research'!$A$16:$A$45,B32)=0,"Vacancy ID not found",INDEX('Career Research'!$B$16:$B$45,MATCH(B32,'Career Research'!$A$16:$A$45,0))))</x:f>
      </x:c>
      <x:c r="D32" s="91" t="str">
        <x:f>IF(B32="","",IF(COUNTIFS('Career Research'!$A$16:$A$45,B32)=0,"Vacancy ID not found",INDEX('Career Research'!$C$16:$C$45,MATCH(B32,'Career Research'!$A$16:$A$45,0))))</x:f>
      </x:c>
      <x:c r="E32" s="82"/>
      <x:c r="F32" s="90"/>
      <x:c r="G32" s="90"/>
      <x:c r="H32" s="60"/>
      <x:c r="I32" s="92"/>
      <x:c r="J32" s="91" t="str">
        <x:f>IF(B32="","",IF(COUNTIFS('Career Research'!$A$16:$A$45,B32)=0,"",INDEX('Career Research'!$D$16:$D$45,MATCH(B32,'Career Research'!$A$16:$A$45,0))))</x:f>
      </x:c>
      <x:c r="K32" s="60"/>
      <x:c r="L32" s="2"/>
      <x:c r="M32" s="2"/>
    </x:row>
    <x:row r="33" ht="30" customHeight="1">
      <x:c r="A33" s="90"/>
      <x:c r="B33" s="90"/>
      <x:c r="C33" s="91" t="str">
        <x:f>IF(B33="","",IF(COUNTIFS('Career Research'!$A$16:$A$45,B33)=0,"Vacancy ID not found",INDEX('Career Research'!$B$16:$B$45,MATCH(B33,'Career Research'!$A$16:$A$45,0))))</x:f>
      </x:c>
      <x:c r="D33" s="91" t="str">
        <x:f>IF(B33="","",IF(COUNTIFS('Career Research'!$A$16:$A$45,B33)=0,"Vacancy ID not found",INDEX('Career Research'!$C$16:$C$45,MATCH(B33,'Career Research'!$A$16:$A$45,0))))</x:f>
      </x:c>
      <x:c r="E33" s="82"/>
      <x:c r="F33" s="90"/>
      <x:c r="G33" s="90"/>
      <x:c r="H33" s="60"/>
      <x:c r="I33" s="92"/>
      <x:c r="J33" s="91" t="str">
        <x:f>IF(B33="","",IF(COUNTIFS('Career Research'!$A$16:$A$45,B33)=0,"",INDEX('Career Research'!$D$16:$D$45,MATCH(B33,'Career Research'!$A$16:$A$45,0))))</x:f>
      </x:c>
      <x:c r="K33" s="60"/>
      <x:c r="L33" s="2"/>
      <x:c r="M33" s="2"/>
    </x:row>
    <x:row r="34" ht="30" customHeight="1">
      <x:c r="A34" s="90"/>
      <x:c r="B34" s="90"/>
      <x:c r="C34" s="91" t="str">
        <x:f>IF(B34="","",IF(COUNTIFS('Career Research'!$A$16:$A$45,B34)=0,"Vacancy ID not found",INDEX('Career Research'!$B$16:$B$45,MATCH(B34,'Career Research'!$A$16:$A$45,0))))</x:f>
      </x:c>
      <x:c r="D34" s="91" t="str">
        <x:f>IF(B34="","",IF(COUNTIFS('Career Research'!$A$16:$A$45,B34)=0,"Vacancy ID not found",INDEX('Career Research'!$C$16:$C$45,MATCH(B34,'Career Research'!$A$16:$A$45,0))))</x:f>
      </x:c>
      <x:c r="E34" s="82"/>
      <x:c r="F34" s="90"/>
      <x:c r="G34" s="90"/>
      <x:c r="H34" s="60"/>
      <x:c r="I34" s="92"/>
      <x:c r="J34" s="91" t="str">
        <x:f>IF(B34="","",IF(COUNTIFS('Career Research'!$A$16:$A$45,B34)=0,"",INDEX('Career Research'!$D$16:$D$45,MATCH(B34,'Career Research'!$A$16:$A$45,0))))</x:f>
      </x:c>
      <x:c r="K34" s="60"/>
      <x:c r="L34" s="2"/>
      <x:c r="M34" s="2"/>
    </x:row>
    <x:row r="35" ht="30" customHeight="1">
      <x:c r="A35" s="90"/>
      <x:c r="B35" s="90"/>
      <x:c r="C35" s="91" t="str">
        <x:f>IF(B35="","",IF(COUNTIFS('Career Research'!$A$16:$A$45,B35)=0,"Vacancy ID not found",INDEX('Career Research'!$B$16:$B$45,MATCH(B35,'Career Research'!$A$16:$A$45,0))))</x:f>
      </x:c>
      <x:c r="D35" s="91" t="str">
        <x:f>IF(B35="","",IF(COUNTIFS('Career Research'!$A$16:$A$45,B35)=0,"Vacancy ID not found",INDEX('Career Research'!$C$16:$C$45,MATCH(B35,'Career Research'!$A$16:$A$45,0))))</x:f>
      </x:c>
      <x:c r="E35" s="82"/>
      <x:c r="F35" s="90"/>
      <x:c r="G35" s="90"/>
      <x:c r="H35" s="60"/>
      <x:c r="I35" s="92"/>
      <x:c r="J35" s="91" t="str">
        <x:f>IF(B35="","",IF(COUNTIFS('Career Research'!$A$16:$A$45,B35)=0,"",INDEX('Career Research'!$D$16:$D$45,MATCH(B35,'Career Research'!$A$16:$A$45,0))))</x:f>
      </x:c>
      <x:c r="K35" s="60"/>
      <x:c r="L35" s="2"/>
      <x:c r="M35" s="2"/>
    </x:row>
    <x:row r="36" ht="30" customHeight="1">
      <x:c r="A36" s="90"/>
      <x:c r="B36" s="90"/>
      <x:c r="C36" s="91" t="str">
        <x:f>IF(B36="","",IF(COUNTIFS('Career Research'!$A$16:$A$45,B36)=0,"Vacancy ID not found",INDEX('Career Research'!$B$16:$B$45,MATCH(B36,'Career Research'!$A$16:$A$45,0))))</x:f>
      </x:c>
      <x:c r="D36" s="91" t="str">
        <x:f>IF(B36="","",IF(COUNTIFS('Career Research'!$A$16:$A$45,B36)=0,"Vacancy ID not found",INDEX('Career Research'!$C$16:$C$45,MATCH(B36,'Career Research'!$A$16:$A$45,0))))</x:f>
      </x:c>
      <x:c r="E36" s="82"/>
      <x:c r="F36" s="90"/>
      <x:c r="G36" s="90"/>
      <x:c r="H36" s="60"/>
      <x:c r="I36" s="92"/>
      <x:c r="J36" s="91" t="str">
        <x:f>IF(B36="","",IF(COUNTIFS('Career Research'!$A$16:$A$45,B36)=0,"",INDEX('Career Research'!$D$16:$D$45,MATCH(B36,'Career Research'!$A$16:$A$45,0))))</x:f>
      </x:c>
      <x:c r="K36" s="60"/>
      <x:c r="L36" s="2"/>
      <x:c r="M36" s="2"/>
    </x:row>
    <x:row r="37" ht="30" customHeight="1">
      <x:c r="A37" s="90"/>
      <x:c r="B37" s="90"/>
      <x:c r="C37" s="91" t="str">
        <x:f>IF(B37="","",IF(COUNTIFS('Career Research'!$A$16:$A$45,B37)=0,"Vacancy ID not found",INDEX('Career Research'!$B$16:$B$45,MATCH(B37,'Career Research'!$A$16:$A$45,0))))</x:f>
      </x:c>
      <x:c r="D37" s="91" t="str">
        <x:f>IF(B37="","",IF(COUNTIFS('Career Research'!$A$16:$A$45,B37)=0,"Vacancy ID not found",INDEX('Career Research'!$C$16:$C$45,MATCH(B37,'Career Research'!$A$16:$A$45,0))))</x:f>
      </x:c>
      <x:c r="E37" s="82"/>
      <x:c r="F37" s="90"/>
      <x:c r="G37" s="90"/>
      <x:c r="H37" s="60"/>
      <x:c r="I37" s="92"/>
      <x:c r="J37" s="91" t="str">
        <x:f>IF(B37="","",IF(COUNTIFS('Career Research'!$A$16:$A$45,B37)=0,"",INDEX('Career Research'!$D$16:$D$45,MATCH(B37,'Career Research'!$A$16:$A$45,0))))</x:f>
      </x:c>
      <x:c r="K37" s="60"/>
      <x:c r="L37" s="2"/>
      <x:c r="M37" s="2"/>
    </x:row>
    <x:row r="38" ht="30" customHeight="1">
      <x:c r="A38" s="90"/>
      <x:c r="B38" s="90"/>
      <x:c r="C38" s="91" t="str">
        <x:f>IF(B38="","",IF(COUNTIFS('Career Research'!$A$16:$A$45,B38)=0,"Vacancy ID not found",INDEX('Career Research'!$B$16:$B$45,MATCH(B38,'Career Research'!$A$16:$A$45,0))))</x:f>
      </x:c>
      <x:c r="D38" s="91" t="str">
        <x:f>IF(B38="","",IF(COUNTIFS('Career Research'!$A$16:$A$45,B38)=0,"Vacancy ID not found",INDEX('Career Research'!$C$16:$C$45,MATCH(B38,'Career Research'!$A$16:$A$45,0))))</x:f>
      </x:c>
      <x:c r="E38" s="82"/>
      <x:c r="F38" s="90"/>
      <x:c r="G38" s="90"/>
      <x:c r="H38" s="60"/>
      <x:c r="I38" s="92"/>
      <x:c r="J38" s="91" t="str">
        <x:f>IF(B38="","",IF(COUNTIFS('Career Research'!$A$16:$A$45,B38)=0,"",INDEX('Career Research'!$D$16:$D$45,MATCH(B38,'Career Research'!$A$16:$A$45,0))))</x:f>
      </x:c>
      <x:c r="K38" s="60"/>
      <x:c r="L38" s="2"/>
      <x:c r="M38" s="2"/>
    </x:row>
    <x:row r="39" ht="30" customHeight="1">
      <x:c r="A39" s="90"/>
      <x:c r="B39" s="90"/>
      <x:c r="C39" s="91" t="str">
        <x:f>IF(B39="","",IF(COUNTIFS('Career Research'!$A$16:$A$45,B39)=0,"Vacancy ID not found",INDEX('Career Research'!$B$16:$B$45,MATCH(B39,'Career Research'!$A$16:$A$45,0))))</x:f>
      </x:c>
      <x:c r="D39" s="91" t="str">
        <x:f>IF(B39="","",IF(COUNTIFS('Career Research'!$A$16:$A$45,B39)=0,"Vacancy ID not found",INDEX('Career Research'!$C$16:$C$45,MATCH(B39,'Career Research'!$A$16:$A$45,0))))</x:f>
      </x:c>
      <x:c r="E39" s="82"/>
      <x:c r="F39" s="90"/>
      <x:c r="G39" s="90"/>
      <x:c r="H39" s="60"/>
      <x:c r="I39" s="92"/>
      <x:c r="J39" s="91" t="str">
        <x:f>IF(B39="","",IF(COUNTIFS('Career Research'!$A$16:$A$45,B39)=0,"",INDEX('Career Research'!$D$16:$D$45,MATCH(B39,'Career Research'!$A$16:$A$45,0))))</x:f>
      </x:c>
      <x:c r="K39" s="60"/>
      <x:c r="L39" s="2"/>
      <x:c r="M39" s="2"/>
    </x:row>
    <x:row r="40" ht="30" customHeight="1">
      <x:c r="A40" s="90"/>
      <x:c r="B40" s="90"/>
      <x:c r="C40" s="91" t="str">
        <x:f>IF(B40="","",IF(COUNTIFS('Career Research'!$A$16:$A$45,B40)=0,"Vacancy ID not found",INDEX('Career Research'!$B$16:$B$45,MATCH(B40,'Career Research'!$A$16:$A$45,0))))</x:f>
      </x:c>
      <x:c r="D40" s="91" t="str">
        <x:f>IF(B40="","",IF(COUNTIFS('Career Research'!$A$16:$A$45,B40)=0,"Vacancy ID not found",INDEX('Career Research'!$C$16:$C$45,MATCH(B40,'Career Research'!$A$16:$A$45,0))))</x:f>
      </x:c>
      <x:c r="E40" s="82"/>
      <x:c r="F40" s="90"/>
      <x:c r="G40" s="90"/>
      <x:c r="H40" s="60"/>
      <x:c r="I40" s="92"/>
      <x:c r="J40" s="91" t="str">
        <x:f>IF(B40="","",IF(COUNTIFS('Career Research'!$A$16:$A$45,B40)=0,"",INDEX('Career Research'!$D$16:$D$45,MATCH(B40,'Career Research'!$A$16:$A$45,0))))</x:f>
      </x:c>
      <x:c r="K40" s="60"/>
      <x:c r="L40" s="2"/>
      <x:c r="M40" s="2"/>
    </x:row>
    <x:row r="41" ht="30" customHeight="1">
      <x:c r="A41" s="90"/>
      <x:c r="B41" s="90"/>
      <x:c r="C41" s="91" t="str">
        <x:f>IF(B41="","",IF(COUNTIFS('Career Research'!$A$16:$A$45,B41)=0,"Vacancy ID not found",INDEX('Career Research'!$B$16:$B$45,MATCH(B41,'Career Research'!$A$16:$A$45,0))))</x:f>
      </x:c>
      <x:c r="D41" s="91" t="str">
        <x:f>IF(B41="","",IF(COUNTIFS('Career Research'!$A$16:$A$45,B41)=0,"Vacancy ID not found",INDEX('Career Research'!$C$16:$C$45,MATCH(B41,'Career Research'!$A$16:$A$45,0))))</x:f>
      </x:c>
      <x:c r="E41" s="82"/>
      <x:c r="F41" s="90"/>
      <x:c r="G41" s="90"/>
      <x:c r="H41" s="60"/>
      <x:c r="I41" s="92"/>
      <x:c r="J41" s="91" t="str">
        <x:f>IF(B41="","",IF(COUNTIFS('Career Research'!$A$16:$A$45,B41)=0,"",INDEX('Career Research'!$D$16:$D$45,MATCH(B41,'Career Research'!$A$16:$A$45,0))))</x:f>
      </x:c>
      <x:c r="K41" s="60"/>
      <x:c r="L41" s="2"/>
      <x:c r="M41" s="2"/>
    </x:row>
    <x:row r="42" ht="30" customHeight="1">
      <x:c r="A42" s="90"/>
      <x:c r="B42" s="90"/>
      <x:c r="C42" s="91" t="str">
        <x:f>IF(B42="","",IF(COUNTIFS('Career Research'!$A$16:$A$45,B42)=0,"Vacancy ID not found",INDEX('Career Research'!$B$16:$B$45,MATCH(B42,'Career Research'!$A$16:$A$45,0))))</x:f>
      </x:c>
      <x:c r="D42" s="91" t="str">
        <x:f>IF(B42="","",IF(COUNTIFS('Career Research'!$A$16:$A$45,B42)=0,"Vacancy ID not found",INDEX('Career Research'!$C$16:$C$45,MATCH(B42,'Career Research'!$A$16:$A$45,0))))</x:f>
      </x:c>
      <x:c r="E42" s="82"/>
      <x:c r="F42" s="90"/>
      <x:c r="G42" s="90"/>
      <x:c r="H42" s="60"/>
      <x:c r="I42" s="92"/>
      <x:c r="J42" s="91" t="str">
        <x:f>IF(B42="","",IF(COUNTIFS('Career Research'!$A$16:$A$45,B42)=0,"",INDEX('Career Research'!$D$16:$D$45,MATCH(B42,'Career Research'!$A$16:$A$45,0))))</x:f>
      </x:c>
      <x:c r="K42" s="60"/>
      <x:c r="L42" s="2"/>
      <x:c r="M42" s="2"/>
    </x:row>
    <x:row r="43" ht="30" customHeight="1">
      <x:c r="A43" s="90"/>
      <x:c r="B43" s="90"/>
      <x:c r="C43" s="91" t="str">
        <x:f>IF(B43="","",IF(COUNTIFS('Career Research'!$A$16:$A$45,B43)=0,"Vacancy ID not found",INDEX('Career Research'!$B$16:$B$45,MATCH(B43,'Career Research'!$A$16:$A$45,0))))</x:f>
      </x:c>
      <x:c r="D43" s="91" t="str">
        <x:f>IF(B43="","",IF(COUNTIFS('Career Research'!$A$16:$A$45,B43)=0,"Vacancy ID not found",INDEX('Career Research'!$C$16:$C$45,MATCH(B43,'Career Research'!$A$16:$A$45,0))))</x:f>
      </x:c>
      <x:c r="E43" s="82"/>
      <x:c r="F43" s="90"/>
      <x:c r="G43" s="90"/>
      <x:c r="H43" s="60"/>
      <x:c r="I43" s="92"/>
      <x:c r="J43" s="91" t="str">
        <x:f>IF(B43="","",IF(COUNTIFS('Career Research'!$A$16:$A$45,B43)=0,"",INDEX('Career Research'!$D$16:$D$45,MATCH(B43,'Career Research'!$A$16:$A$45,0))))</x:f>
      </x:c>
      <x:c r="K43" s="60"/>
      <x:c r="L43" s="2"/>
      <x:c r="M43" s="2"/>
    </x:row>
    <x:row r="44" ht="30" customHeight="1">
      <x:c r="A44" s="90"/>
      <x:c r="B44" s="90"/>
      <x:c r="C44" s="91" t="str">
        <x:f>IF(B44="","",IF(COUNTIFS('Career Research'!$A$16:$A$45,B44)=0,"Vacancy ID not found",INDEX('Career Research'!$B$16:$B$45,MATCH(B44,'Career Research'!$A$16:$A$45,0))))</x:f>
      </x:c>
      <x:c r="D44" s="91" t="str">
        <x:f>IF(B44="","",IF(COUNTIFS('Career Research'!$A$16:$A$45,B44)=0,"Vacancy ID not found",INDEX('Career Research'!$C$16:$C$45,MATCH(B44,'Career Research'!$A$16:$A$45,0))))</x:f>
      </x:c>
      <x:c r="E44" s="82"/>
      <x:c r="F44" s="90"/>
      <x:c r="G44" s="90"/>
      <x:c r="H44" s="60"/>
      <x:c r="I44" s="92"/>
      <x:c r="J44" s="91" t="str">
        <x:f>IF(B44="","",IF(COUNTIFS('Career Research'!$A$16:$A$45,B44)=0,"",INDEX('Career Research'!$D$16:$D$45,MATCH(B44,'Career Research'!$A$16:$A$45,0))))</x:f>
      </x:c>
      <x:c r="K44" s="60"/>
      <x:c r="L44" s="2"/>
      <x:c r="M44" s="2"/>
    </x:row>
    <x:row r="45" ht="30" customHeight="1">
      <x:c r="A45" s="90"/>
      <x:c r="B45" s="90"/>
      <x:c r="C45" s="91" t="str">
        <x:f>IF(B45="","",IF(COUNTIFS('Career Research'!$A$16:$A$45,B45)=0,"Vacancy ID not found",INDEX('Career Research'!$B$16:$B$45,MATCH(B45,'Career Research'!$A$16:$A$45,0))))</x:f>
      </x:c>
      <x:c r="D45" s="91" t="str">
        <x:f>IF(B45="","",IF(COUNTIFS('Career Research'!$A$16:$A$45,B45)=0,"Vacancy ID not found",INDEX('Career Research'!$C$16:$C$45,MATCH(B45,'Career Research'!$A$16:$A$45,0))))</x:f>
      </x:c>
      <x:c r="E45" s="82"/>
      <x:c r="F45" s="90"/>
      <x:c r="G45" s="90"/>
      <x:c r="H45" s="60"/>
      <x:c r="I45" s="92"/>
      <x:c r="J45" s="91" t="str">
        <x:f>IF(B45="","",IF(COUNTIFS('Career Research'!$A$16:$A$45,B45)=0,"",INDEX('Career Research'!$D$16:$D$45,MATCH(B45,'Career Research'!$A$16:$A$45,0))))</x:f>
      </x:c>
      <x:c r="K45" s="60"/>
      <x:c r="L45" s="2"/>
      <x:c r="M45" s="2"/>
    </x:row>
    <x:row r="46" ht="30" customHeight="1">
      <x:c r="A46" s="90"/>
      <x:c r="B46" s="90"/>
      <x:c r="C46" s="91" t="str">
        <x:f>IF(B46="","",IF(COUNTIFS('Career Research'!$A$16:$A$45,B46)=0,"Vacancy ID not found",INDEX('Career Research'!$B$16:$B$45,MATCH(B46,'Career Research'!$A$16:$A$45,0))))</x:f>
      </x:c>
      <x:c r="D46" s="91" t="str">
        <x:f>IF(B46="","",IF(COUNTIFS('Career Research'!$A$16:$A$45,B46)=0,"Vacancy ID not found",INDEX('Career Research'!$C$16:$C$45,MATCH(B46,'Career Research'!$A$16:$A$45,0))))</x:f>
      </x:c>
      <x:c r="E46" s="82"/>
      <x:c r="F46" s="90"/>
      <x:c r="G46" s="90"/>
      <x:c r="H46" s="60"/>
      <x:c r="I46" s="92"/>
      <x:c r="J46" s="91" t="str">
        <x:f>IF(B46="","",IF(COUNTIFS('Career Research'!$A$16:$A$45,B46)=0,"",INDEX('Career Research'!$D$16:$D$45,MATCH(B46,'Career Research'!$A$16:$A$45,0))))</x:f>
      </x:c>
      <x:c r="K46" s="60"/>
      <x:c r="L46" s="2"/>
      <x:c r="M46" s="2"/>
    </x:row>
    <x:row r="47" ht="30" customHeight="1">
      <x:c r="A47" s="90"/>
      <x:c r="B47" s="90"/>
      <x:c r="C47" s="91" t="str">
        <x:f>IF(B47="","",IF(COUNTIFS('Career Research'!$A$16:$A$45,B47)=0,"Vacancy ID not found",INDEX('Career Research'!$B$16:$B$45,MATCH(B47,'Career Research'!$A$16:$A$45,0))))</x:f>
      </x:c>
      <x:c r="D47" s="91" t="str">
        <x:f>IF(B47="","",IF(COUNTIFS('Career Research'!$A$16:$A$45,B47)=0,"Vacancy ID not found",INDEX('Career Research'!$C$16:$C$45,MATCH(B47,'Career Research'!$A$16:$A$45,0))))</x:f>
      </x:c>
      <x:c r="E47" s="82"/>
      <x:c r="F47" s="90"/>
      <x:c r="G47" s="90"/>
      <x:c r="H47" s="60"/>
      <x:c r="I47" s="92"/>
      <x:c r="J47" s="91" t="str">
        <x:f>IF(B47="","",IF(COUNTIFS('Career Research'!$A$16:$A$45,B47)=0,"",INDEX('Career Research'!$D$16:$D$45,MATCH(B47,'Career Research'!$A$16:$A$45,0))))</x:f>
      </x:c>
      <x:c r="K47" s="60"/>
      <x:c r="L47" s="2"/>
      <x:c r="M47" s="2"/>
    </x:row>
    <x:row r="48" ht="30" customHeight="1">
      <x:c r="A48" s="90"/>
      <x:c r="B48" s="90"/>
      <x:c r="C48" s="91" t="str">
        <x:f>IF(B48="","",IF(COUNTIFS('Career Research'!$A$16:$A$45,B48)=0,"Vacancy ID not found",INDEX('Career Research'!$B$16:$B$45,MATCH(B48,'Career Research'!$A$16:$A$45,0))))</x:f>
      </x:c>
      <x:c r="D48" s="91" t="str">
        <x:f>IF(B48="","",IF(COUNTIFS('Career Research'!$A$16:$A$45,B48)=0,"Vacancy ID not found",INDEX('Career Research'!$C$16:$C$45,MATCH(B48,'Career Research'!$A$16:$A$45,0))))</x:f>
      </x:c>
      <x:c r="E48" s="82"/>
      <x:c r="F48" s="90"/>
      <x:c r="G48" s="90"/>
      <x:c r="H48" s="60"/>
      <x:c r="I48" s="92"/>
      <x:c r="J48" s="91" t="str">
        <x:f>IF(B48="","",IF(COUNTIFS('Career Research'!$A$16:$A$45,B48)=0,"",INDEX('Career Research'!$D$16:$D$45,MATCH(B48,'Career Research'!$A$16:$A$45,0))))</x:f>
      </x:c>
      <x:c r="K48" s="60"/>
      <x:c r="L48" s="2"/>
      <x:c r="M48" s="2"/>
    </x:row>
    <x:row r="49" ht="30" customHeight="1">
      <x:c r="A49" s="90"/>
      <x:c r="B49" s="90"/>
      <x:c r="C49" s="91" t="str">
        <x:f>IF(B49="","",IF(COUNTIFS('Career Research'!$A$16:$A$45,B49)=0,"Vacancy ID not found",INDEX('Career Research'!$B$16:$B$45,MATCH(B49,'Career Research'!$A$16:$A$45,0))))</x:f>
      </x:c>
      <x:c r="D49" s="91" t="str">
        <x:f>IF(B49="","",IF(COUNTIFS('Career Research'!$A$16:$A$45,B49)=0,"Vacancy ID not found",INDEX('Career Research'!$C$16:$C$45,MATCH(B49,'Career Research'!$A$16:$A$45,0))))</x:f>
      </x:c>
      <x:c r="E49" s="82"/>
      <x:c r="F49" s="90"/>
      <x:c r="G49" s="90"/>
      <x:c r="H49" s="60"/>
      <x:c r="I49" s="92"/>
      <x:c r="J49" s="91" t="str">
        <x:f>IF(B49="","",IF(COUNTIFS('Career Research'!$A$16:$A$45,B49)=0,"",INDEX('Career Research'!$D$16:$D$45,MATCH(B49,'Career Research'!$A$16:$A$45,0))))</x:f>
      </x:c>
      <x:c r="K49" s="60"/>
      <x:c r="L49" s="2"/>
      <x:c r="M49" s="2"/>
    </x:row>
    <x:row r="50" ht="30" customHeight="1">
      <x:c r="A50" s="90"/>
      <x:c r="B50" s="90"/>
      <x:c r="C50" s="91" t="str">
        <x:f>IF(B50="","",IF(COUNTIFS('Career Research'!$A$16:$A$45,B50)=0,"Vacancy ID not found",INDEX('Career Research'!$B$16:$B$45,MATCH(B50,'Career Research'!$A$16:$A$45,0))))</x:f>
      </x:c>
      <x:c r="D50" s="91" t="str">
        <x:f>IF(B50="","",IF(COUNTIFS('Career Research'!$A$16:$A$45,B50)=0,"Vacancy ID not found",INDEX('Career Research'!$C$16:$C$45,MATCH(B50,'Career Research'!$A$16:$A$45,0))))</x:f>
      </x:c>
      <x:c r="E50" s="82"/>
      <x:c r="F50" s="90"/>
      <x:c r="G50" s="90"/>
      <x:c r="H50" s="60"/>
      <x:c r="I50" s="92"/>
      <x:c r="J50" s="91" t="str">
        <x:f>IF(B50="","",IF(COUNTIFS('Career Research'!$A$16:$A$45,B50)=0,"",INDEX('Career Research'!$D$16:$D$45,MATCH(B50,'Career Research'!$A$16:$A$45,0))))</x:f>
      </x:c>
      <x:c r="K50" s="60"/>
      <x:c r="L50" s="2"/>
      <x:c r="M50" s="2"/>
    </x:row>
    <x:row r="51" ht="30" customHeight="1">
      <x:c r="A51" s="90"/>
      <x:c r="B51" s="90"/>
      <x:c r="C51" s="91" t="str">
        <x:f>IF(B51="","",IF(COUNTIFS('Career Research'!$A$16:$A$45,B51)=0,"Vacancy ID not found",INDEX('Career Research'!$B$16:$B$45,MATCH(B51,'Career Research'!$A$16:$A$45,0))))</x:f>
      </x:c>
      <x:c r="D51" s="91" t="str">
        <x:f>IF(B51="","",IF(COUNTIFS('Career Research'!$A$16:$A$45,B51)=0,"Vacancy ID not found",INDEX('Career Research'!$C$16:$C$45,MATCH(B51,'Career Research'!$A$16:$A$45,0))))</x:f>
      </x:c>
      <x:c r="E51" s="82"/>
      <x:c r="F51" s="90"/>
      <x:c r="G51" s="90"/>
      <x:c r="H51" s="60"/>
      <x:c r="I51" s="92"/>
      <x:c r="J51" s="91" t="str">
        <x:f>IF(B51="","",IF(COUNTIFS('Career Research'!$A$16:$A$45,B51)=0,"",INDEX('Career Research'!$D$16:$D$45,MATCH(B51,'Career Research'!$A$16:$A$45,0))))</x:f>
      </x:c>
      <x:c r="K51" s="60"/>
      <x:c r="L51" s="2"/>
      <x:c r="M51" s="2"/>
    </x:row>
    <x:row r="52" ht="30" customHeight="1">
      <x:c r="A52" s="90"/>
      <x:c r="B52" s="90"/>
      <x:c r="C52" s="91" t="str">
        <x:f>IF(B52="","",IF(COUNTIFS('Career Research'!$A$16:$A$45,B52)=0,"Vacancy ID not found",INDEX('Career Research'!$B$16:$B$45,MATCH(B52,'Career Research'!$A$16:$A$45,0))))</x:f>
      </x:c>
      <x:c r="D52" s="91" t="str">
        <x:f>IF(B52="","",IF(COUNTIFS('Career Research'!$A$16:$A$45,B52)=0,"Vacancy ID not found",INDEX('Career Research'!$C$16:$C$45,MATCH(B52,'Career Research'!$A$16:$A$45,0))))</x:f>
      </x:c>
      <x:c r="E52" s="82"/>
      <x:c r="F52" s="90"/>
      <x:c r="G52" s="90"/>
      <x:c r="H52" s="60"/>
      <x:c r="I52" s="92"/>
      <x:c r="J52" s="91" t="str">
        <x:f>IF(B52="","",IF(COUNTIFS('Career Research'!$A$16:$A$45,B52)=0,"",INDEX('Career Research'!$D$16:$D$45,MATCH(B52,'Career Research'!$A$16:$A$45,0))))</x:f>
      </x:c>
      <x:c r="K52" s="60"/>
      <x:c r="L52" s="2"/>
      <x:c r="M52" s="2"/>
    </x:row>
    <x:row r="53" ht="30" customHeight="1">
      <x:c r="A53" s="90"/>
      <x:c r="B53" s="90"/>
      <x:c r="C53" s="91" t="str">
        <x:f>IF(B53="","",IF(COUNTIFS('Career Research'!$A$16:$A$45,B53)=0,"Vacancy ID not found",INDEX('Career Research'!$B$16:$B$45,MATCH(B53,'Career Research'!$A$16:$A$45,0))))</x:f>
      </x:c>
      <x:c r="D53" s="91" t="str">
        <x:f>IF(B53="","",IF(COUNTIFS('Career Research'!$A$16:$A$45,B53)=0,"Vacancy ID not found",INDEX('Career Research'!$C$16:$C$45,MATCH(B53,'Career Research'!$A$16:$A$45,0))))</x:f>
      </x:c>
      <x:c r="E53" s="82"/>
      <x:c r="F53" s="90"/>
      <x:c r="G53" s="90"/>
      <x:c r="H53" s="60"/>
      <x:c r="I53" s="92"/>
      <x:c r="J53" s="91" t="str">
        <x:f>IF(B53="","",IF(COUNTIFS('Career Research'!$A$16:$A$45,B53)=0,"",INDEX('Career Research'!$D$16:$D$45,MATCH(B53,'Career Research'!$A$16:$A$45,0))))</x:f>
      </x:c>
      <x:c r="K53" s="60"/>
      <x:c r="L53" s="2"/>
      <x:c r="M53" s="2"/>
    </x:row>
    <x:row r="54" ht="30" customHeight="1">
      <x:c r="A54" s="90"/>
      <x:c r="B54" s="90"/>
      <x:c r="C54" s="91" t="str">
        <x:f>IF(B54="","",IF(COUNTIFS('Career Research'!$A$16:$A$45,B54)=0,"Vacancy ID not found",INDEX('Career Research'!$B$16:$B$45,MATCH(B54,'Career Research'!$A$16:$A$45,0))))</x:f>
      </x:c>
      <x:c r="D54" s="91" t="str">
        <x:f>IF(B54="","",IF(COUNTIFS('Career Research'!$A$16:$A$45,B54)=0,"Vacancy ID not found",INDEX('Career Research'!$C$16:$C$45,MATCH(B54,'Career Research'!$A$16:$A$45,0))))</x:f>
      </x:c>
      <x:c r="E54" s="82"/>
      <x:c r="F54" s="90"/>
      <x:c r="G54" s="90"/>
      <x:c r="H54" s="60"/>
      <x:c r="I54" s="92"/>
      <x:c r="J54" s="91" t="str">
        <x:f>IF(B54="","",IF(COUNTIFS('Career Research'!$A$16:$A$45,B54)=0,"",INDEX('Career Research'!$D$16:$D$45,MATCH(B54,'Career Research'!$A$16:$A$45,0))))</x:f>
      </x:c>
      <x:c r="K54" s="60"/>
      <x:c r="L54" s="2"/>
      <x:c r="M54" s="2"/>
    </x:row>
    <x:row r="55" ht="30" customHeight="1">
      <x:c r="A55" s="90"/>
      <x:c r="B55" s="90"/>
      <x:c r="C55" s="91" t="str">
        <x:f>IF(B55="","",IF(COUNTIFS('Career Research'!$A$16:$A$45,B55)=0,"Vacancy ID not found",INDEX('Career Research'!$B$16:$B$45,MATCH(B55,'Career Research'!$A$16:$A$45,0))))</x:f>
      </x:c>
      <x:c r="D55" s="91" t="str">
        <x:f>IF(B55="","",IF(COUNTIFS('Career Research'!$A$16:$A$45,B55)=0,"Vacancy ID not found",INDEX('Career Research'!$C$16:$C$45,MATCH(B55,'Career Research'!$A$16:$A$45,0))))</x:f>
      </x:c>
      <x:c r="E55" s="82"/>
      <x:c r="F55" s="90"/>
      <x:c r="G55" s="90"/>
      <x:c r="H55" s="60"/>
      <x:c r="I55" s="92"/>
      <x:c r="J55" s="91" t="str">
        <x:f>IF(B55="","",IF(COUNTIFS('Career Research'!$A$16:$A$45,B55)=0,"",INDEX('Career Research'!$D$16:$D$45,MATCH(B55,'Career Research'!$A$16:$A$45,0))))</x:f>
      </x:c>
      <x:c r="K55" s="60"/>
      <x:c r="L55" s="2"/>
      <x:c r="M55" s="2"/>
    </x:row>
    <x:row r="56" ht="30" customHeight="1">
      <x:c r="A56" s="90"/>
      <x:c r="B56" s="90"/>
      <x:c r="C56" s="91" t="str">
        <x:f>IF(B56="","",IF(COUNTIFS('Career Research'!$A$16:$A$45,B56)=0,"Vacancy ID not found",INDEX('Career Research'!$B$16:$B$45,MATCH(B56,'Career Research'!$A$16:$A$45,0))))</x:f>
      </x:c>
      <x:c r="D56" s="91" t="str">
        <x:f>IF(B56="","",IF(COUNTIFS('Career Research'!$A$16:$A$45,B56)=0,"Vacancy ID not found",INDEX('Career Research'!$C$16:$C$45,MATCH(B56,'Career Research'!$A$16:$A$45,0))))</x:f>
      </x:c>
      <x:c r="E56" s="82"/>
      <x:c r="F56" s="90"/>
      <x:c r="G56" s="90"/>
      <x:c r="H56" s="60"/>
      <x:c r="I56" s="92"/>
      <x:c r="J56" s="91" t="str">
        <x:f>IF(B56="","",IF(COUNTIFS('Career Research'!$A$16:$A$45,B56)=0,"",INDEX('Career Research'!$D$16:$D$45,MATCH(B56,'Career Research'!$A$16:$A$45,0))))</x:f>
      </x:c>
      <x:c r="K56" s="60"/>
      <x:c r="L56" s="2"/>
      <x:c r="M56" s="2"/>
    </x:row>
    <x:row r="57" ht="30" customHeight="1">
      <x:c r="A57" s="90"/>
      <x:c r="B57" s="90"/>
      <x:c r="C57" s="91" t="str">
        <x:f>IF(B57="","",IF(COUNTIFS('Career Research'!$A$16:$A$45,B57)=0,"Vacancy ID not found",INDEX('Career Research'!$B$16:$B$45,MATCH(B57,'Career Research'!$A$16:$A$45,0))))</x:f>
      </x:c>
      <x:c r="D57" s="91" t="str">
        <x:f>IF(B57="","",IF(COUNTIFS('Career Research'!$A$16:$A$45,B57)=0,"Vacancy ID not found",INDEX('Career Research'!$C$16:$C$45,MATCH(B57,'Career Research'!$A$16:$A$45,0))))</x:f>
      </x:c>
      <x:c r="E57" s="82"/>
      <x:c r="F57" s="90"/>
      <x:c r="G57" s="90"/>
      <x:c r="H57" s="60"/>
      <x:c r="I57" s="92"/>
      <x:c r="J57" s="91" t="str">
        <x:f>IF(B57="","",IF(COUNTIFS('Career Research'!$A$16:$A$45,B57)=0,"",INDEX('Career Research'!$D$16:$D$45,MATCH(B57,'Career Research'!$A$16:$A$45,0))))</x:f>
      </x:c>
      <x:c r="K57" s="60"/>
      <x:c r="L57" s="2"/>
      <x:c r="M57" s="2"/>
    </x:row>
    <x:row r="58" ht="30" customHeight="1">
      <x:c r="A58" s="90"/>
      <x:c r="B58" s="90"/>
      <x:c r="C58" s="91" t="str">
        <x:f>IF(B58="","",IF(COUNTIFS('Career Research'!$A$16:$A$45,B58)=0,"Vacancy ID not found",INDEX('Career Research'!$B$16:$B$45,MATCH(B58,'Career Research'!$A$16:$A$45,0))))</x:f>
      </x:c>
      <x:c r="D58" s="91" t="str">
        <x:f>IF(B58="","",IF(COUNTIFS('Career Research'!$A$16:$A$45,B58)=0,"Vacancy ID not found",INDEX('Career Research'!$C$16:$C$45,MATCH(B58,'Career Research'!$A$16:$A$45,0))))</x:f>
      </x:c>
      <x:c r="E58" s="82"/>
      <x:c r="F58" s="90"/>
      <x:c r="G58" s="90"/>
      <x:c r="H58" s="60"/>
      <x:c r="I58" s="92"/>
      <x:c r="J58" s="91" t="str">
        <x:f>IF(B58="","",IF(COUNTIFS('Career Research'!$A$16:$A$45,B58)=0,"",INDEX('Career Research'!$D$16:$D$45,MATCH(B58,'Career Research'!$A$16:$A$45,0))))</x:f>
      </x:c>
      <x:c r="K58" s="60"/>
      <x:c r="L58" s="2"/>
      <x:c r="M58" s="2"/>
    </x:row>
    <x:row r="59" ht="30" customHeight="1">
      <x:c r="A59" s="90"/>
      <x:c r="B59" s="90"/>
      <x:c r="C59" s="91" t="str">
        <x:f>IF(B59="","",IF(COUNTIFS('Career Research'!$A$16:$A$45,B59)=0,"Vacancy ID not found",INDEX('Career Research'!$B$16:$B$45,MATCH(B59,'Career Research'!$A$16:$A$45,0))))</x:f>
      </x:c>
      <x:c r="D59" s="91" t="str">
        <x:f>IF(B59="","",IF(COUNTIFS('Career Research'!$A$16:$A$45,B59)=0,"Vacancy ID not found",INDEX('Career Research'!$C$16:$C$45,MATCH(B59,'Career Research'!$A$16:$A$45,0))))</x:f>
      </x:c>
      <x:c r="E59" s="82"/>
      <x:c r="F59" s="90"/>
      <x:c r="G59" s="90"/>
      <x:c r="H59" s="60"/>
      <x:c r="I59" s="92"/>
      <x:c r="J59" s="91" t="str">
        <x:f>IF(B59="","",IF(COUNTIFS('Career Research'!$A$16:$A$45,B59)=0,"",INDEX('Career Research'!$D$16:$D$45,MATCH(B59,'Career Research'!$A$16:$A$45,0))))</x:f>
      </x:c>
      <x:c r="K59" s="60"/>
      <x:c r="L59" s="2"/>
      <x:c r="M59" s="2"/>
    </x:row>
    <x:row r="60" ht="30" customHeight="1">
      <x:c r="A60" s="93"/>
      <x:c r="B60" s="93"/>
      <x:c r="C60" s="94" t="str">
        <x:f>IF(B60="","",IF(COUNTIFS('Career Research'!$A$16:$A$45,B60)=0,"Vacancy ID not found",INDEX('Career Research'!$B$16:$B$45,MATCH(B60,'Career Research'!$A$16:$A$45,0))))</x:f>
      </x:c>
      <x:c r="D60" s="94" t="str">
        <x:f>IF(B60="","",IF(COUNTIFS('Career Research'!$A$16:$A$45,B60)=0,"Vacancy ID not found",INDEX('Career Research'!$C$16:$C$45,MATCH(B60,'Career Research'!$A$16:$A$45,0))))</x:f>
      </x:c>
      <x:c r="E60" s="85"/>
      <x:c r="F60" s="93"/>
      <x:c r="G60" s="93"/>
      <x:c r="H60" s="62"/>
      <x:c r="I60" s="95"/>
      <x:c r="J60" s="94" t="str">
        <x:f>IF(B60="","",IF(COUNTIFS('Career Research'!$A$16:$A$45,B60)=0,"",INDEX('Career Research'!$D$16:$D$45,MATCH(B60,'Career Research'!$A$16:$A$45,0))))</x:f>
      </x:c>
      <x:c r="K60" s="6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</x:sheetData>
  <x:conditionalFormatting sqref="G11:G60">
    <x:cfRule type="containsText" dxfId="3" priority="1" operator="containsText" text="Interview"/>
    <x:cfRule type="containsText" dxfId="4" priority="2" operator="containsText" text="Offer"/>
    <x:cfRule type="containsText" dxfId="5" priority="3" operator="containsText" text="Rejected"/>
  </x:conditionalFormatting>
  <x:dataValidations count="1">
    <x:dataValidation type="list" sqref="G11:G60">
      <x:formula1>"Planned,Applied,Interview,Rejected,Withdrawn,Offer"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708fdcbca84686"/>
  </x:tableParts>
</x:worksheet>
</file>